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0995" firstSheet="2" activeTab="3"/>
  </bookViews>
  <sheets>
    <sheet name="ДА_с_финансир__към_31_12_2017" sheetId="1" r:id="rId1"/>
    <sheet name="ДА за комб.пр-во 2017г._цени" sheetId="2" r:id="rId2"/>
    <sheet name="2017г__Р-ди_за_ам_" sheetId="7" r:id="rId3"/>
    <sheet name="Р-ди_за_аморт_за_нови_ДА_18" sheetId="8" r:id="rId4"/>
  </sheets>
  <calcPr calcId="152511"/>
</workbook>
</file>

<file path=xl/calcChain.xml><?xml version="1.0" encoding="utf-8"?>
<calcChain xmlns="http://schemas.openxmlformats.org/spreadsheetml/2006/main">
  <c r="D15" i="8"/>
  <c r="G13"/>
  <c r="G12"/>
  <c r="G11"/>
  <c r="G15" s="1"/>
  <c r="E12" i="7" l="1"/>
  <c r="C12"/>
  <c r="D12"/>
  <c r="D55" i="2" l="1"/>
  <c r="C55"/>
  <c r="D46"/>
  <c r="C46"/>
  <c r="D16"/>
  <c r="C16"/>
  <c r="C51" s="1"/>
  <c r="C57" s="1"/>
  <c r="G35" i="1"/>
  <c r="H35"/>
  <c r="I35"/>
  <c r="F35"/>
  <c r="E35"/>
  <c r="D35"/>
  <c r="G55" i="2"/>
  <c r="F55"/>
  <c r="G50"/>
  <c r="F50"/>
  <c r="G46"/>
  <c r="F46"/>
  <c r="G16"/>
  <c r="F16"/>
  <c r="F51" s="1"/>
  <c r="F57" s="1"/>
  <c r="G51" l="1"/>
  <c r="G57" s="1"/>
  <c r="D51"/>
  <c r="D57" s="1"/>
</calcChain>
</file>

<file path=xl/sharedStrings.xml><?xml version="1.0" encoding="utf-8"?>
<sst xmlns="http://schemas.openxmlformats.org/spreadsheetml/2006/main" count="169" uniqueCount="136">
  <si>
    <t>"ТОПЛОФИКАЦИЯ ВТ" АД  ГР. ВЕЛИКО ТЪРНОВО</t>
  </si>
  <si>
    <t>в лева</t>
  </si>
  <si>
    <t>Сч. с/ка</t>
  </si>
  <si>
    <t>Инв. №</t>
  </si>
  <si>
    <t>Наименование</t>
  </si>
  <si>
    <t>Общо</t>
  </si>
  <si>
    <t>Производство</t>
  </si>
  <si>
    <t>Пренос</t>
  </si>
  <si>
    <t>Отч. ст-ст</t>
  </si>
  <si>
    <t>Аморт.</t>
  </si>
  <si>
    <t>204/12</t>
  </si>
  <si>
    <t>АС – 60%</t>
  </si>
  <si>
    <t>204/41</t>
  </si>
  <si>
    <t>Преносим газанализатор 60%</t>
  </si>
  <si>
    <t>204/31</t>
  </si>
  <si>
    <t>Теристорен рег. ВК 1 60%</t>
  </si>
  <si>
    <t>Теристорен рег. ВК 2 60%</t>
  </si>
  <si>
    <t>Кондензаторна батерия 60%</t>
  </si>
  <si>
    <t>204/51</t>
  </si>
  <si>
    <t>Стац. газанализатор 60%</t>
  </si>
  <si>
    <t>204/11</t>
  </si>
  <si>
    <t>Комин Берч I част</t>
  </si>
  <si>
    <t>Комин Берч II част</t>
  </si>
  <si>
    <t>Пожарогасители 6 бр.</t>
  </si>
  <si>
    <t>Дебеломер</t>
  </si>
  <si>
    <t>204/22</t>
  </si>
  <si>
    <t>Главен паропровод</t>
  </si>
  <si>
    <t>204/42</t>
  </si>
  <si>
    <t>Ударен гайковерт</t>
  </si>
  <si>
    <t>206/1</t>
  </si>
  <si>
    <t>Работен плот</t>
  </si>
  <si>
    <t>206/3</t>
  </si>
  <si>
    <t>Климатици 5 бр.</t>
  </si>
  <si>
    <t>205/1</t>
  </si>
  <si>
    <t>Шкода Фелиция</t>
  </si>
  <si>
    <t>205/2</t>
  </si>
  <si>
    <t>Тико</t>
  </si>
  <si>
    <t>212/1</t>
  </si>
  <si>
    <t>Обсл. на ен. ефект. 60%</t>
  </si>
  <si>
    <t xml:space="preserve">ОБЩО    </t>
  </si>
  <si>
    <t>Гл.счетоводител:</t>
  </si>
  <si>
    <t>Изп.директор:</t>
  </si>
  <si>
    <t xml:space="preserve">       Весела Василева</t>
  </si>
  <si>
    <t xml:space="preserve">         Венцислав Димитров</t>
  </si>
  <si>
    <t>"ТОПЛОФИКАЦИЯ ВТ" АД</t>
  </si>
  <si>
    <t>РЕГУЛАТОРНА БАЗА НА АКТИВИТЕ ЗА КОМБИНИРАНО ПРОИЗВОДСТВО</t>
  </si>
  <si>
    <t>Отч. ст-ст 100% (лв.)</t>
  </si>
  <si>
    <t>Амортиз. 100% (лв.)</t>
  </si>
  <si>
    <t>% за комб.пр-во</t>
  </si>
  <si>
    <t>Отч.ст-ст ДА за комб. пр-во (хил.лв)</t>
  </si>
  <si>
    <t>Ам-я на ДА за комб. пр-во (хил.лв)</t>
  </si>
  <si>
    <t>ДМА</t>
  </si>
  <si>
    <t>I.</t>
  </si>
  <si>
    <t>Земя</t>
  </si>
  <si>
    <t>II.</t>
  </si>
  <si>
    <t>Сгради</t>
  </si>
  <si>
    <t>3+5</t>
  </si>
  <si>
    <t>Машинна зала и пристройка</t>
  </si>
  <si>
    <t>Склад механизиран</t>
  </si>
  <si>
    <t>Работилници</t>
  </si>
  <si>
    <t>Сграда когенерация</t>
  </si>
  <si>
    <t>Административна сграда</t>
  </si>
  <si>
    <t>Всичко сгради</t>
  </si>
  <si>
    <t>III.</t>
  </si>
  <si>
    <t>Машини, съоръжения, оборудване</t>
  </si>
  <si>
    <t>Охранно осветление</t>
  </si>
  <si>
    <t>Ограда на ОЦ</t>
  </si>
  <si>
    <t>Външна водопроводна инсталация</t>
  </si>
  <si>
    <t>Деаератор</t>
  </si>
  <si>
    <t>Вътрешен газопровод</t>
  </si>
  <si>
    <t>Външен газопровод</t>
  </si>
  <si>
    <t>Водоподготвителна уредба</t>
  </si>
  <si>
    <t>ГРП</t>
  </si>
  <si>
    <t>Газово разширение на ИУС</t>
  </si>
  <si>
    <t>Разходомер за газ</t>
  </si>
  <si>
    <t>Ел.част когенерация</t>
  </si>
  <si>
    <t>Трансформатор – когенерация</t>
  </si>
  <si>
    <t>КРУ – когенерация</t>
  </si>
  <si>
    <t>Машинна част когенерация</t>
  </si>
  <si>
    <t>Утилизатор когенерация</t>
  </si>
  <si>
    <t>Кабели 20 kv – когенерация</t>
  </si>
  <si>
    <t>Оборудв.килия – когенерация</t>
  </si>
  <si>
    <t>Топлообм.към мех.част когенерация</t>
  </si>
  <si>
    <t>Резервоари за вода</t>
  </si>
  <si>
    <t>Ел.уредба 20 kv</t>
  </si>
  <si>
    <t>Ел.уредба 0,4 kv</t>
  </si>
  <si>
    <t>Ел.уредба 6 kv</t>
  </si>
  <si>
    <t>Взривозащ.вентилат. и авар.осветл.</t>
  </si>
  <si>
    <t>Хидравлична преса – за когенератор</t>
  </si>
  <si>
    <t>КИП прибори ИУС Ханиуел</t>
  </si>
  <si>
    <t>Система ИУС</t>
  </si>
  <si>
    <t>Всичко машини, съор.,оборудване</t>
  </si>
  <si>
    <t>IV.</t>
  </si>
  <si>
    <t>Други ДА – компют.техн.за пр-во</t>
  </si>
  <si>
    <t>V.</t>
  </si>
  <si>
    <t>Стопански инвентар</t>
  </si>
  <si>
    <t>Климатик</t>
  </si>
  <si>
    <t>Всичко стопански нивентар</t>
  </si>
  <si>
    <t>Общо ДМА</t>
  </si>
  <si>
    <t>ДНМА</t>
  </si>
  <si>
    <t>Обследване Енергийна ефективност</t>
  </si>
  <si>
    <t>Разшир.лиценз.за комб.пр-во на ТЕ и ЕЕ</t>
  </si>
  <si>
    <t>Общо ДНМА</t>
  </si>
  <si>
    <t>Общо ДА</t>
  </si>
  <si>
    <t>Гл. счетоводител</t>
  </si>
  <si>
    <t>Изп. директор</t>
  </si>
  <si>
    <t xml:space="preserve">        Весела Василева</t>
  </si>
  <si>
    <t>Венцислав Димитров</t>
  </si>
  <si>
    <t>„ТОПЛОФИКАЦЯ ВТ“ АД ГР. ВЕЛИКО ТЪРНОВО</t>
  </si>
  <si>
    <t>№ по ред</t>
  </si>
  <si>
    <t>Дата на въвеждане</t>
  </si>
  <si>
    <t>Полезен живот на ДА (години)</t>
  </si>
  <si>
    <t>Аморт. норма (%)</t>
  </si>
  <si>
    <t>Годишна Аморт. сума (лв.)</t>
  </si>
  <si>
    <t>I</t>
  </si>
  <si>
    <t>Производство на ТЕ</t>
  </si>
  <si>
    <t>ДА отнесени към ТЕ</t>
  </si>
  <si>
    <t>Сграда котел ПТ 10</t>
  </si>
  <si>
    <t>Котел ПТ 10</t>
  </si>
  <si>
    <t>Комин на котел ПТ 10</t>
  </si>
  <si>
    <t>Всичко за произв. на ТЕ</t>
  </si>
  <si>
    <t xml:space="preserve">Изп.директор: </t>
  </si>
  <si>
    <t>ДЪЛГОТРАЙНИ АКТИВИ С ФИНАНСИРАНИЯ И НАТРУПАНИ АМОРТИЗАЦИИ КЪМ 31.12.2017г.</t>
  </si>
  <si>
    <t>ДА ЗА КОМБИНИРАНО ПРОИЗВОДСТВО И АМОРТИЗАЦИЯ КЪМ 31.12.2017г.</t>
  </si>
  <si>
    <t xml:space="preserve">РАЗХОДИ ЗА АМОРТИЗАЦИИ НА ВЪВЕДЕН В ЕКСПЛОАТАЦИЯ КОТЕЛ ПТ 10      </t>
  </si>
  <si>
    <t>Отч. ст-ст към 31.01.2018г. (лв.)</t>
  </si>
  <si>
    <t>24.01.2018г.</t>
  </si>
  <si>
    <t>на 24.01. 2018 г.</t>
  </si>
  <si>
    <t>РАЗХОДИ ЗА АМОРТИЗАЦИИ НА КОТЛИ ВК ППК</t>
  </si>
  <si>
    <t>Отч. ст-ст ДА (лв.)</t>
  </si>
  <si>
    <t>Парен котел ПКМ 4</t>
  </si>
  <si>
    <t>Всичко</t>
  </si>
  <si>
    <t>Начисл. аморт. за 2017г. - отчет (лв)</t>
  </si>
  <si>
    <t>Амортиз.за периода 01.07.2018г.-30.06.2019г. (лв.)</t>
  </si>
  <si>
    <t xml:space="preserve">            Изп. директор</t>
  </si>
  <si>
    <t>заличено съгласно  чл.2 от ЗЗЛД</t>
  </si>
</sst>
</file>

<file path=xl/styles.xml><?xml version="1.0" encoding="utf-8"?>
<styleSheet xmlns="http://schemas.openxmlformats.org/spreadsheetml/2006/main">
  <numFmts count="1">
    <numFmt numFmtId="164" formatCode="#,##0.00&quot; &quot;[$€-407];[Red]&quot;-&quot;#,##0.00&quot; &quot;[$€-407]"/>
  </numFmts>
  <fonts count="11"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67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8" fillId="0" borderId="1" xfId="0" applyNumberFormat="1" applyFont="1" applyBorder="1"/>
    <xf numFmtId="9" fontId="8" fillId="0" borderId="1" xfId="0" applyNumberFormat="1" applyFont="1" applyBorder="1"/>
    <xf numFmtId="1" fontId="8" fillId="0" borderId="1" xfId="0" applyNumberFormat="1" applyFont="1" applyBorder="1"/>
    <xf numFmtId="4" fontId="0" fillId="0" borderId="1" xfId="0" applyNumberFormat="1" applyBorder="1"/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/>
    <xf numFmtId="9" fontId="8" fillId="0" borderId="2" xfId="0" applyNumberFormat="1" applyFont="1" applyBorder="1"/>
    <xf numFmtId="1" fontId="8" fillId="0" borderId="2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9" fontId="1" fillId="0" borderId="1" xfId="0" applyNumberFormat="1" applyFont="1" applyBorder="1"/>
    <xf numFmtId="1" fontId="1" fillId="0" borderId="1" xfId="0" applyNumberFormat="1" applyFont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1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1" fillId="0" borderId="0" xfId="1" applyFont="1" applyFill="1" applyAlignment="1"/>
    <xf numFmtId="0" fontId="1" fillId="0" borderId="0" xfId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/>
    <xf numFmtId="0" fontId="1" fillId="0" borderId="1" xfId="1" applyFont="1" applyFill="1" applyBorder="1" applyAlignment="1">
      <alignment horizontal="center"/>
    </xf>
    <xf numFmtId="0" fontId="1" fillId="0" borderId="1" xfId="1" applyFont="1" applyFill="1" applyBorder="1" applyAlignment="1"/>
    <xf numFmtId="4" fontId="1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0" fontId="4" fillId="0" borderId="0" xfId="1" applyFont="1" applyFill="1" applyAlignment="1"/>
    <xf numFmtId="2" fontId="1" fillId="0" borderId="1" xfId="1" applyNumberFormat="1" applyFont="1" applyFill="1" applyBorder="1" applyAlignment="1"/>
    <xf numFmtId="0" fontId="0" fillId="0" borderId="0" xfId="0"/>
    <xf numFmtId="4" fontId="0" fillId="0" borderId="0" xfId="0" applyNumberFormat="1"/>
    <xf numFmtId="0" fontId="0" fillId="0" borderId="0" xfId="0"/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10" fillId="0" borderId="0" xfId="0" applyFont="1"/>
  </cellXfs>
  <cellStyles count="6">
    <cellStyle name="Heading" xfId="2"/>
    <cellStyle name="Heading1" xfId="3"/>
    <cellStyle name="Result" xfId="4"/>
    <cellStyle name="Result2" xfId="5"/>
    <cellStyle name="Нормален" xfId="0" builtinId="0" customBuiltin="1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workbookViewId="0">
      <selection activeCell="M27" sqref="M27"/>
    </sheetView>
  </sheetViews>
  <sheetFormatPr defaultRowHeight="14.25"/>
  <cols>
    <col min="1" max="1" width="5.625" customWidth="1"/>
    <col min="2" max="2" width="4.875" customWidth="1"/>
    <col min="3" max="3" width="22.25" customWidth="1"/>
    <col min="4" max="4" width="8.875" customWidth="1"/>
    <col min="5" max="5" width="9.125" customWidth="1"/>
    <col min="6" max="6" width="8.875" customWidth="1"/>
    <col min="7" max="7" width="9.25" customWidth="1"/>
    <col min="8" max="8" width="9" customWidth="1"/>
    <col min="9" max="9" width="8.875" customWidth="1"/>
    <col min="10" max="10" width="9" customWidth="1"/>
    <col min="12" max="12" width="9.875" bestFit="1" customWidth="1"/>
  </cols>
  <sheetData>
    <row r="1" spans="1:11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11">
      <c r="A2" s="57"/>
      <c r="B2" s="57"/>
      <c r="C2" s="57"/>
      <c r="D2" s="57"/>
      <c r="E2" s="57"/>
      <c r="F2" s="57"/>
      <c r="G2" s="57"/>
      <c r="H2" s="57"/>
      <c r="I2" s="57"/>
    </row>
    <row r="3" spans="1:11">
      <c r="A3" s="58"/>
      <c r="B3" s="58"/>
      <c r="C3" s="58"/>
      <c r="D3" s="58"/>
      <c r="E3" s="58"/>
      <c r="F3" s="58"/>
      <c r="G3" s="58"/>
      <c r="H3" s="58"/>
      <c r="I3" s="58"/>
    </row>
    <row r="4" spans="1:11">
      <c r="A4" s="58"/>
      <c r="B4" s="58"/>
      <c r="C4" s="58"/>
      <c r="D4" s="58"/>
      <c r="E4" s="58"/>
      <c r="F4" s="58"/>
      <c r="G4" s="58"/>
      <c r="H4" s="58"/>
      <c r="I4" s="58"/>
    </row>
    <row r="5" spans="1:11">
      <c r="A5" s="57" t="s">
        <v>122</v>
      </c>
      <c r="B5" s="57"/>
      <c r="C5" s="57"/>
      <c r="D5" s="57"/>
      <c r="E5" s="57"/>
      <c r="F5" s="57"/>
      <c r="G5" s="57"/>
      <c r="H5" s="57"/>
      <c r="I5" s="57"/>
    </row>
    <row r="6" spans="1:11">
      <c r="A6" s="57"/>
      <c r="B6" s="57"/>
      <c r="C6" s="57"/>
      <c r="D6" s="57"/>
      <c r="E6" s="57"/>
      <c r="F6" s="57"/>
      <c r="G6" s="57"/>
      <c r="H6" s="57"/>
      <c r="I6" s="57"/>
    </row>
    <row r="7" spans="1:11">
      <c r="A7" s="1"/>
      <c r="B7" s="1"/>
      <c r="C7" s="1"/>
      <c r="D7" s="1"/>
      <c r="E7" s="1"/>
      <c r="F7" s="1"/>
      <c r="G7" s="1"/>
      <c r="H7" s="1"/>
      <c r="I7" s="1"/>
    </row>
    <row r="8" spans="1:11">
      <c r="A8" s="59" t="s">
        <v>1</v>
      </c>
      <c r="B8" s="59"/>
      <c r="C8" s="59"/>
      <c r="D8" s="59"/>
      <c r="E8" s="59"/>
      <c r="F8" s="59"/>
      <c r="G8" s="59"/>
      <c r="H8" s="59"/>
      <c r="I8" s="59"/>
    </row>
    <row r="9" spans="1:11">
      <c r="A9" s="60" t="s">
        <v>2</v>
      </c>
      <c r="B9" s="61" t="s">
        <v>3</v>
      </c>
      <c r="C9" s="62" t="s">
        <v>4</v>
      </c>
      <c r="D9" s="54" t="s">
        <v>5</v>
      </c>
      <c r="E9" s="54"/>
      <c r="F9" s="54" t="s">
        <v>6</v>
      </c>
      <c r="G9" s="54"/>
      <c r="H9" s="54" t="s">
        <v>7</v>
      </c>
      <c r="I9" s="54"/>
      <c r="K9" s="51"/>
    </row>
    <row r="10" spans="1:11">
      <c r="A10" s="60"/>
      <c r="B10" s="61"/>
      <c r="C10" s="62"/>
      <c r="D10" s="2" t="s">
        <v>8</v>
      </c>
      <c r="E10" s="2" t="s">
        <v>9</v>
      </c>
      <c r="F10" s="2" t="s">
        <v>8</v>
      </c>
      <c r="G10" s="2" t="s">
        <v>9</v>
      </c>
      <c r="H10" s="2" t="s">
        <v>8</v>
      </c>
      <c r="I10" s="2" t="s">
        <v>9</v>
      </c>
    </row>
    <row r="11" spans="1:11">
      <c r="A11" s="55"/>
      <c r="B11" s="55"/>
      <c r="C11" s="55"/>
      <c r="D11" s="55"/>
      <c r="E11" s="55"/>
      <c r="F11" s="55"/>
      <c r="G11" s="55"/>
      <c r="H11" s="55"/>
      <c r="I11" s="55"/>
    </row>
    <row r="12" spans="1:11">
      <c r="A12" s="3" t="s">
        <v>10</v>
      </c>
      <c r="B12" s="3">
        <v>93</v>
      </c>
      <c r="C12" s="4" t="s">
        <v>11</v>
      </c>
      <c r="D12" s="5">
        <v>7769.66</v>
      </c>
      <c r="E12" s="5">
        <v>7769.66</v>
      </c>
      <c r="F12" s="5"/>
      <c r="G12" s="5"/>
      <c r="H12" s="5">
        <v>7769.66</v>
      </c>
      <c r="I12" s="5">
        <v>7769.66</v>
      </c>
      <c r="K12" s="52"/>
    </row>
    <row r="13" spans="1:11">
      <c r="A13" s="3" t="s">
        <v>10</v>
      </c>
      <c r="B13" s="3">
        <v>204</v>
      </c>
      <c r="C13" s="4" t="s">
        <v>11</v>
      </c>
      <c r="D13" s="5">
        <v>8130.4</v>
      </c>
      <c r="E13" s="5">
        <v>8130.4</v>
      </c>
      <c r="F13" s="5"/>
      <c r="G13" s="5"/>
      <c r="H13" s="5">
        <v>8130.4</v>
      </c>
      <c r="I13" s="5">
        <v>8130.4</v>
      </c>
      <c r="K13" s="52"/>
    </row>
    <row r="14" spans="1:11" s="51" customFormat="1">
      <c r="A14" s="3" t="s">
        <v>10</v>
      </c>
      <c r="B14" s="3">
        <v>94</v>
      </c>
      <c r="C14" s="4" t="s">
        <v>11</v>
      </c>
      <c r="D14" s="5">
        <v>7649.15</v>
      </c>
      <c r="E14" s="5">
        <v>4950.0200000000004</v>
      </c>
      <c r="F14" s="5"/>
      <c r="G14" s="5"/>
      <c r="H14" s="5">
        <v>7649.15</v>
      </c>
      <c r="I14" s="5">
        <v>4950.0200000000004</v>
      </c>
      <c r="K14" s="52"/>
    </row>
    <row r="15" spans="1:11" s="51" customFormat="1">
      <c r="A15" s="3" t="s">
        <v>10</v>
      </c>
      <c r="B15" s="3">
        <v>95</v>
      </c>
      <c r="C15" s="4" t="s">
        <v>11</v>
      </c>
      <c r="D15" s="5">
        <v>7621.78</v>
      </c>
      <c r="E15" s="5">
        <v>4933.24</v>
      </c>
      <c r="F15" s="5"/>
      <c r="G15" s="5"/>
      <c r="H15" s="5">
        <v>7621.78</v>
      </c>
      <c r="I15" s="5">
        <v>4933.24</v>
      </c>
      <c r="K15" s="52"/>
    </row>
    <row r="16" spans="1:11" s="51" customFormat="1">
      <c r="A16" s="3" t="s">
        <v>10</v>
      </c>
      <c r="B16" s="3">
        <v>96</v>
      </c>
      <c r="C16" s="4" t="s">
        <v>11</v>
      </c>
      <c r="D16" s="5">
        <v>8846.6299999999992</v>
      </c>
      <c r="E16" s="5">
        <v>8846.6299999999992</v>
      </c>
      <c r="F16" s="5"/>
      <c r="G16" s="5"/>
      <c r="H16" s="5">
        <v>8846.6299999999992</v>
      </c>
      <c r="I16" s="5">
        <v>8846.6299999999992</v>
      </c>
      <c r="K16" s="52"/>
    </row>
    <row r="17" spans="1:12" s="51" customFormat="1">
      <c r="A17" s="3" t="s">
        <v>10</v>
      </c>
      <c r="B17" s="3">
        <v>175</v>
      </c>
      <c r="C17" s="4" t="s">
        <v>11</v>
      </c>
      <c r="D17" s="5">
        <v>7925.41</v>
      </c>
      <c r="E17" s="5">
        <v>5128.68</v>
      </c>
      <c r="F17" s="5"/>
      <c r="G17" s="5"/>
      <c r="H17" s="5">
        <v>7925.41</v>
      </c>
      <c r="I17" s="5">
        <v>5128.68</v>
      </c>
      <c r="K17" s="52"/>
    </row>
    <row r="18" spans="1:12">
      <c r="A18" s="3" t="s">
        <v>12</v>
      </c>
      <c r="B18" s="3">
        <v>1022</v>
      </c>
      <c r="C18" s="4" t="s">
        <v>13</v>
      </c>
      <c r="D18" s="5">
        <v>6986.66</v>
      </c>
      <c r="E18" s="5">
        <v>6986.66</v>
      </c>
      <c r="F18" s="5">
        <v>6986.66</v>
      </c>
      <c r="G18" s="5">
        <v>6986.66</v>
      </c>
      <c r="H18" s="5"/>
      <c r="I18" s="5"/>
      <c r="K18" s="52"/>
    </row>
    <row r="19" spans="1:12">
      <c r="A19" s="3" t="s">
        <v>14</v>
      </c>
      <c r="B19" s="3">
        <v>1032</v>
      </c>
      <c r="C19" s="4" t="s">
        <v>15</v>
      </c>
      <c r="D19" s="5">
        <v>15532.85</v>
      </c>
      <c r="E19" s="5">
        <v>15532.85</v>
      </c>
      <c r="F19" s="5">
        <v>15532.85</v>
      </c>
      <c r="G19" s="5">
        <v>15532.85</v>
      </c>
      <c r="H19" s="5"/>
      <c r="I19" s="5"/>
      <c r="K19" s="52"/>
    </row>
    <row r="20" spans="1:12">
      <c r="A20" s="3" t="s">
        <v>14</v>
      </c>
      <c r="B20" s="3">
        <v>1033</v>
      </c>
      <c r="C20" s="4" t="s">
        <v>16</v>
      </c>
      <c r="D20" s="5">
        <v>15532.85</v>
      </c>
      <c r="E20" s="5">
        <v>15532.85</v>
      </c>
      <c r="F20" s="5">
        <v>15532.85</v>
      </c>
      <c r="G20" s="5">
        <v>15532.85</v>
      </c>
      <c r="H20" s="5"/>
      <c r="I20" s="5"/>
      <c r="K20" s="52"/>
    </row>
    <row r="21" spans="1:12">
      <c r="A21" s="3" t="s">
        <v>14</v>
      </c>
      <c r="B21" s="3">
        <v>1034</v>
      </c>
      <c r="C21" s="4" t="s">
        <v>17</v>
      </c>
      <c r="D21" s="5">
        <v>14124.87</v>
      </c>
      <c r="E21" s="5">
        <v>14124.87</v>
      </c>
      <c r="F21" s="5">
        <v>14124.87</v>
      </c>
      <c r="G21" s="5">
        <v>14124.87</v>
      </c>
      <c r="H21" s="5"/>
      <c r="I21" s="5"/>
      <c r="K21" s="52"/>
    </row>
    <row r="22" spans="1:12">
      <c r="A22" s="3" t="s">
        <v>18</v>
      </c>
      <c r="B22" s="3">
        <v>1089</v>
      </c>
      <c r="C22" s="4" t="s">
        <v>19</v>
      </c>
      <c r="D22" s="5">
        <v>24411.56</v>
      </c>
      <c r="E22" s="5">
        <v>24411.56</v>
      </c>
      <c r="F22" s="5">
        <v>24411.56</v>
      </c>
      <c r="G22" s="5">
        <v>24411.56</v>
      </c>
      <c r="H22" s="5"/>
      <c r="I22" s="5"/>
      <c r="K22" s="52"/>
    </row>
    <row r="23" spans="1:12">
      <c r="A23" s="3" t="s">
        <v>20</v>
      </c>
      <c r="B23" s="3">
        <v>1062</v>
      </c>
      <c r="C23" s="4" t="s">
        <v>21</v>
      </c>
      <c r="D23" s="5">
        <v>159274.21</v>
      </c>
      <c r="E23" s="5">
        <v>117862.16</v>
      </c>
      <c r="F23" s="5">
        <v>159274.21</v>
      </c>
      <c r="G23" s="5">
        <v>117862.16</v>
      </c>
      <c r="H23" s="5"/>
      <c r="I23" s="5"/>
      <c r="K23" s="52"/>
    </row>
    <row r="24" spans="1:12">
      <c r="A24" s="3" t="s">
        <v>14</v>
      </c>
      <c r="B24" s="3">
        <v>1064</v>
      </c>
      <c r="C24" s="4" t="s">
        <v>22</v>
      </c>
      <c r="D24" s="5">
        <v>23067.46</v>
      </c>
      <c r="E24" s="5">
        <v>23067.46</v>
      </c>
      <c r="F24" s="5">
        <v>23067.46</v>
      </c>
      <c r="G24" s="5">
        <v>23067.46</v>
      </c>
      <c r="H24" s="5"/>
      <c r="I24" s="5"/>
      <c r="K24" s="52"/>
    </row>
    <row r="25" spans="1:12">
      <c r="A25" s="3" t="s">
        <v>12</v>
      </c>
      <c r="B25" s="3">
        <v>1002</v>
      </c>
      <c r="C25" s="4" t="s">
        <v>23</v>
      </c>
      <c r="D25" s="5">
        <v>1156.2</v>
      </c>
      <c r="E25" s="5">
        <v>1156.2</v>
      </c>
      <c r="F25" s="5">
        <v>1156.2</v>
      </c>
      <c r="G25" s="5">
        <v>1156.2</v>
      </c>
      <c r="H25" s="5"/>
      <c r="I25" s="5"/>
      <c r="K25" s="52"/>
    </row>
    <row r="26" spans="1:12">
      <c r="A26" s="3" t="s">
        <v>12</v>
      </c>
      <c r="B26" s="3">
        <v>1009</v>
      </c>
      <c r="C26" s="4" t="s">
        <v>24</v>
      </c>
      <c r="D26" s="5">
        <v>4081.75</v>
      </c>
      <c r="E26" s="5">
        <v>4081.75</v>
      </c>
      <c r="F26" s="5">
        <v>4081.75</v>
      </c>
      <c r="G26" s="5">
        <v>4081.75</v>
      </c>
      <c r="H26" s="5"/>
      <c r="I26" s="5"/>
      <c r="K26" s="52"/>
      <c r="L26" s="52"/>
    </row>
    <row r="27" spans="1:12">
      <c r="A27" s="3" t="s">
        <v>25</v>
      </c>
      <c r="B27" s="3">
        <v>960</v>
      </c>
      <c r="C27" s="4" t="s">
        <v>26</v>
      </c>
      <c r="D27" s="5">
        <v>166390.09</v>
      </c>
      <c r="E27" s="5">
        <v>124999.67</v>
      </c>
      <c r="F27" s="5"/>
      <c r="G27" s="5"/>
      <c r="H27" s="5">
        <v>166390.09</v>
      </c>
      <c r="I27" s="5">
        <v>124999.67</v>
      </c>
      <c r="K27" s="52"/>
    </row>
    <row r="28" spans="1:12">
      <c r="A28" s="3" t="s">
        <v>27</v>
      </c>
      <c r="B28" s="3">
        <v>970</v>
      </c>
      <c r="C28" s="4" t="s">
        <v>28</v>
      </c>
      <c r="D28" s="5">
        <v>1417.72</v>
      </c>
      <c r="E28" s="5">
        <v>1417.72</v>
      </c>
      <c r="F28" s="5"/>
      <c r="G28" s="5"/>
      <c r="H28" s="5">
        <v>1417.72</v>
      </c>
      <c r="I28" s="5">
        <v>1417.72</v>
      </c>
      <c r="K28" s="52"/>
    </row>
    <row r="29" spans="1:12">
      <c r="A29" s="3" t="s">
        <v>29</v>
      </c>
      <c r="B29" s="3">
        <v>939</v>
      </c>
      <c r="C29" s="4" t="s">
        <v>30</v>
      </c>
      <c r="D29" s="5">
        <v>1070.26</v>
      </c>
      <c r="E29" s="5">
        <v>1070.26</v>
      </c>
      <c r="F29" s="5">
        <v>1070.26</v>
      </c>
      <c r="G29" s="5">
        <v>1070.26</v>
      </c>
      <c r="H29" s="5"/>
      <c r="I29" s="5"/>
      <c r="K29" s="52"/>
      <c r="L29" s="52"/>
    </row>
    <row r="30" spans="1:12">
      <c r="A30" s="3" t="s">
        <v>31</v>
      </c>
      <c r="B30" s="3">
        <v>1010</v>
      </c>
      <c r="C30" s="4" t="s">
        <v>32</v>
      </c>
      <c r="D30" s="5">
        <v>6642.95</v>
      </c>
      <c r="E30" s="5">
        <v>6642.95</v>
      </c>
      <c r="F30" s="5">
        <v>3322.95</v>
      </c>
      <c r="G30" s="5">
        <v>3322.95</v>
      </c>
      <c r="H30" s="5">
        <v>3320</v>
      </c>
      <c r="I30" s="5">
        <v>3320</v>
      </c>
      <c r="K30" s="52"/>
    </row>
    <row r="31" spans="1:12">
      <c r="A31" s="3" t="s">
        <v>33</v>
      </c>
      <c r="B31" s="3">
        <v>961</v>
      </c>
      <c r="C31" s="4" t="s">
        <v>34</v>
      </c>
      <c r="D31" s="5">
        <v>14503.52</v>
      </c>
      <c r="E31" s="5">
        <v>14503.52</v>
      </c>
      <c r="F31" s="5"/>
      <c r="G31" s="5"/>
      <c r="H31" s="5">
        <v>14503.52</v>
      </c>
      <c r="I31" s="5">
        <v>14503.52</v>
      </c>
      <c r="K31" s="52"/>
    </row>
    <row r="32" spans="1:12">
      <c r="A32" s="3" t="s">
        <v>35</v>
      </c>
      <c r="B32" s="3">
        <v>962</v>
      </c>
      <c r="C32" s="4" t="s">
        <v>36</v>
      </c>
      <c r="D32" s="5">
        <v>8344.17</v>
      </c>
      <c r="E32" s="5">
        <v>8344.17</v>
      </c>
      <c r="F32" s="5"/>
      <c r="G32" s="5"/>
      <c r="H32" s="5">
        <v>8344.17</v>
      </c>
      <c r="I32" s="5">
        <v>8344.17</v>
      </c>
      <c r="K32" s="52"/>
    </row>
    <row r="33" spans="1:11">
      <c r="A33" s="3" t="s">
        <v>37</v>
      </c>
      <c r="B33" s="3">
        <v>1482</v>
      </c>
      <c r="C33" s="4" t="s">
        <v>38</v>
      </c>
      <c r="D33" s="5">
        <v>24000</v>
      </c>
      <c r="E33" s="5">
        <v>24000</v>
      </c>
      <c r="F33" s="5">
        <v>24000</v>
      </c>
      <c r="G33" s="5">
        <v>24000</v>
      </c>
      <c r="H33" s="5"/>
      <c r="I33" s="5"/>
      <c r="K33" s="52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K34" s="52"/>
    </row>
    <row r="35" spans="1:11">
      <c r="A35" s="56" t="s">
        <v>39</v>
      </c>
      <c r="B35" s="56"/>
      <c r="C35" s="56"/>
      <c r="D35" s="6">
        <f>SUM(D12:D33)</f>
        <v>534480.15</v>
      </c>
      <c r="E35" s="6">
        <f>SUM(E12:E33)</f>
        <v>443493.27999999997</v>
      </c>
      <c r="F35" s="6">
        <f>SUM(F12:F33)</f>
        <v>292561.62000000005</v>
      </c>
      <c r="G35" s="6">
        <f t="shared" ref="G35:I35" si="0">SUM(G12:G33)</f>
        <v>251149.57000000004</v>
      </c>
      <c r="H35" s="6">
        <f t="shared" si="0"/>
        <v>241918.53</v>
      </c>
      <c r="I35" s="6">
        <f t="shared" si="0"/>
        <v>192343.71</v>
      </c>
    </row>
    <row r="36" spans="1:11">
      <c r="A36" s="1"/>
      <c r="B36" s="1"/>
      <c r="C36" s="1"/>
      <c r="D36" s="7"/>
      <c r="E36" s="7"/>
      <c r="F36" s="7"/>
      <c r="G36" s="7"/>
      <c r="H36" s="7"/>
      <c r="I36" s="7"/>
    </row>
    <row r="37" spans="1:11">
      <c r="A37" s="1"/>
      <c r="B37" s="1"/>
      <c r="C37" s="1"/>
      <c r="D37" s="8"/>
      <c r="E37" s="8"/>
      <c r="F37" s="8"/>
      <c r="G37" s="8"/>
      <c r="H37" s="8"/>
      <c r="I37" s="8"/>
    </row>
    <row r="38" spans="1:11">
      <c r="D38" s="9"/>
      <c r="E38" s="9"/>
      <c r="F38" s="9"/>
      <c r="G38" s="9"/>
      <c r="H38" s="9"/>
      <c r="I38" s="9"/>
    </row>
    <row r="39" spans="1:11">
      <c r="D39" s="9"/>
      <c r="E39" s="9"/>
      <c r="F39" s="9"/>
      <c r="G39" s="9"/>
      <c r="H39" s="9"/>
      <c r="I39" s="9"/>
    </row>
    <row r="40" spans="1:11">
      <c r="C40" s="10" t="s">
        <v>40</v>
      </c>
      <c r="D40" s="10"/>
      <c r="E40" s="9"/>
      <c r="F40" s="9"/>
      <c r="G40" s="10" t="s">
        <v>41</v>
      </c>
      <c r="H40" s="10"/>
      <c r="I40" s="9"/>
    </row>
    <row r="41" spans="1:11">
      <c r="C41" s="10" t="s">
        <v>42</v>
      </c>
      <c r="D41" s="10"/>
      <c r="E41" s="9"/>
      <c r="F41" s="9"/>
      <c r="G41" s="10" t="s">
        <v>43</v>
      </c>
      <c r="H41" s="10"/>
      <c r="I41" s="9"/>
    </row>
    <row r="42" spans="1:11">
      <c r="D42" s="9"/>
      <c r="E42" s="9"/>
      <c r="F42" s="9"/>
      <c r="G42" s="9"/>
      <c r="H42" s="9"/>
      <c r="I42" s="9"/>
    </row>
    <row r="43" spans="1:11">
      <c r="D43" s="9"/>
      <c r="E43" s="9"/>
      <c r="F43" s="9"/>
      <c r="G43" s="9"/>
      <c r="H43" s="9"/>
      <c r="I43" s="9"/>
    </row>
    <row r="44" spans="1:11">
      <c r="D44" s="9"/>
      <c r="E44" s="9"/>
      <c r="F44" s="9"/>
      <c r="G44" s="9"/>
      <c r="H44" s="9"/>
      <c r="I44" s="9"/>
    </row>
    <row r="45" spans="1:11">
      <c r="D45" s="9"/>
      <c r="E45" s="9"/>
      <c r="F45" s="9"/>
      <c r="G45" s="9"/>
      <c r="H45" s="9"/>
      <c r="I45" s="9"/>
    </row>
    <row r="46" spans="1:11">
      <c r="D46" s="9"/>
      <c r="E46" s="9"/>
      <c r="F46" s="9"/>
      <c r="G46" s="9"/>
      <c r="H46" s="9"/>
      <c r="I46" s="9"/>
    </row>
    <row r="47" spans="1:11">
      <c r="D47" s="9"/>
      <c r="E47" s="9"/>
      <c r="F47" s="9"/>
      <c r="G47" s="9"/>
      <c r="H47" s="9"/>
      <c r="I47" s="9"/>
    </row>
    <row r="48" spans="1:11">
      <c r="D48" s="9"/>
      <c r="E48" s="9"/>
      <c r="F48" s="9"/>
      <c r="G48" s="9"/>
      <c r="H48" s="9"/>
      <c r="I48" s="9"/>
    </row>
  </sheetData>
  <mergeCells count="14">
    <mergeCell ref="H9:I9"/>
    <mergeCell ref="A11:I11"/>
    <mergeCell ref="A34:I34"/>
    <mergeCell ref="A35:C35"/>
    <mergeCell ref="A1:I2"/>
    <mergeCell ref="A3:I3"/>
    <mergeCell ref="A4:I4"/>
    <mergeCell ref="A5:I6"/>
    <mergeCell ref="A8:I8"/>
    <mergeCell ref="A9:A10"/>
    <mergeCell ref="B9:B10"/>
    <mergeCell ref="C9:C10"/>
    <mergeCell ref="D9:E9"/>
    <mergeCell ref="F9:G9"/>
  </mergeCells>
  <pageMargins left="0.62992125984252012" right="0" top="1.4960629921259849" bottom="1.181102362204725" header="1.1023622047244099" footer="0.78740157480314998"/>
  <pageSetup paperSize="9" fitToWidth="0" fitToHeight="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0"/>
  <sheetViews>
    <sheetView topLeftCell="A28" workbookViewId="0">
      <selection activeCell="J10" sqref="J10"/>
    </sheetView>
  </sheetViews>
  <sheetFormatPr defaultRowHeight="14.25"/>
  <cols>
    <col min="1" max="1" width="6.25" customWidth="1"/>
    <col min="2" max="2" width="31.625" customWidth="1"/>
    <col min="3" max="4" width="11.5" customWidth="1"/>
    <col min="5" max="5" width="5.625" customWidth="1"/>
    <col min="6" max="6" width="11.875" customWidth="1"/>
    <col min="7" max="7" width="12.875" customWidth="1"/>
    <col min="8" max="9" width="10.75" customWidth="1"/>
    <col min="10" max="10" width="9" customWidth="1"/>
  </cols>
  <sheetData>
    <row r="1" spans="1:9" ht="15">
      <c r="B1" s="63" t="s">
        <v>44</v>
      </c>
      <c r="C1" s="63"/>
      <c r="D1" s="63"/>
      <c r="E1" s="63"/>
      <c r="F1" s="63"/>
    </row>
    <row r="3" spans="1:9" ht="15">
      <c r="B3" s="63" t="s">
        <v>45</v>
      </c>
      <c r="C3" s="63"/>
      <c r="D3" s="63"/>
      <c r="E3" s="63"/>
      <c r="F3" s="63"/>
      <c r="G3" s="63"/>
    </row>
    <row r="4" spans="1:9" ht="15">
      <c r="B4" s="11"/>
      <c r="C4" s="11"/>
      <c r="D4" s="11"/>
      <c r="E4" s="11"/>
      <c r="F4" s="11"/>
    </row>
    <row r="5" spans="1:9" ht="15">
      <c r="B5" s="63" t="s">
        <v>123</v>
      </c>
      <c r="C5" s="63"/>
      <c r="D5" s="63"/>
      <c r="E5" s="63"/>
      <c r="F5" s="63"/>
      <c r="G5" s="63"/>
    </row>
    <row r="7" spans="1:9" ht="60">
      <c r="A7" s="12" t="s">
        <v>3</v>
      </c>
      <c r="B7" s="12" t="s">
        <v>4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3"/>
      <c r="I7" s="13"/>
    </row>
    <row r="8" spans="1:9">
      <c r="A8" s="14"/>
      <c r="B8" s="15" t="s">
        <v>51</v>
      </c>
      <c r="C8" s="14"/>
      <c r="D8" s="14"/>
      <c r="E8" s="14"/>
      <c r="F8" s="14"/>
      <c r="G8" s="14"/>
    </row>
    <row r="9" spans="1:9" ht="15">
      <c r="A9" s="15" t="s">
        <v>52</v>
      </c>
      <c r="B9" s="16" t="s">
        <v>53</v>
      </c>
      <c r="C9" s="17">
        <v>270000</v>
      </c>
      <c r="D9" s="17"/>
      <c r="E9" s="18">
        <v>0.69</v>
      </c>
      <c r="F9" s="19">
        <v>186</v>
      </c>
      <c r="G9" s="19"/>
    </row>
    <row r="10" spans="1:9">
      <c r="A10" s="15" t="s">
        <v>54</v>
      </c>
      <c r="B10" s="16" t="s">
        <v>55</v>
      </c>
      <c r="C10" s="20"/>
      <c r="D10" s="20"/>
      <c r="E10" s="21"/>
      <c r="F10" s="22"/>
      <c r="G10" s="22"/>
    </row>
    <row r="11" spans="1:9">
      <c r="A11" s="23" t="s">
        <v>56</v>
      </c>
      <c r="B11" s="14" t="s">
        <v>57</v>
      </c>
      <c r="C11" s="20">
        <v>218079.43</v>
      </c>
      <c r="D11" s="20">
        <v>117551.93</v>
      </c>
      <c r="E11" s="21">
        <v>0.69</v>
      </c>
      <c r="F11" s="22">
        <v>150</v>
      </c>
      <c r="G11" s="22">
        <v>81</v>
      </c>
    </row>
    <row r="12" spans="1:9">
      <c r="A12" s="23">
        <v>6</v>
      </c>
      <c r="B12" s="14" t="s">
        <v>58</v>
      </c>
      <c r="C12" s="20">
        <v>69656.37</v>
      </c>
      <c r="D12" s="20">
        <v>32765.81</v>
      </c>
      <c r="E12" s="21">
        <v>0.69</v>
      </c>
      <c r="F12" s="22">
        <v>48</v>
      </c>
      <c r="G12" s="22">
        <v>23</v>
      </c>
    </row>
    <row r="13" spans="1:9">
      <c r="A13" s="23">
        <v>7</v>
      </c>
      <c r="B13" s="14" t="s">
        <v>59</v>
      </c>
      <c r="C13" s="20">
        <v>17775.89</v>
      </c>
      <c r="D13" s="20">
        <v>8074.53</v>
      </c>
      <c r="E13" s="21">
        <v>0.69</v>
      </c>
      <c r="F13" s="22">
        <v>12</v>
      </c>
      <c r="G13" s="22">
        <v>6</v>
      </c>
    </row>
    <row r="14" spans="1:9">
      <c r="A14" s="23">
        <v>1459</v>
      </c>
      <c r="B14" s="14" t="s">
        <v>60</v>
      </c>
      <c r="C14" s="20">
        <v>244446.28</v>
      </c>
      <c r="D14" s="20">
        <v>244446.28</v>
      </c>
      <c r="E14" s="21">
        <v>1</v>
      </c>
      <c r="F14" s="22">
        <v>244</v>
      </c>
      <c r="G14" s="22">
        <v>244</v>
      </c>
    </row>
    <row r="15" spans="1:9">
      <c r="A15" s="23">
        <v>1</v>
      </c>
      <c r="B15" s="14" t="s">
        <v>61</v>
      </c>
      <c r="C15" s="20">
        <v>373609.14</v>
      </c>
      <c r="D15" s="20">
        <v>172009.14</v>
      </c>
      <c r="E15" s="21">
        <v>0.69</v>
      </c>
      <c r="F15" s="22">
        <v>258</v>
      </c>
      <c r="G15" s="22">
        <v>119</v>
      </c>
    </row>
    <row r="16" spans="1:9" ht="15">
      <c r="A16" s="23"/>
      <c r="B16" s="24" t="s">
        <v>62</v>
      </c>
      <c r="C16" s="17">
        <f>SUM(C11:C15)</f>
        <v>923567.11</v>
      </c>
      <c r="D16" s="17">
        <f>SUM(D11:D15)</f>
        <v>574847.68999999994</v>
      </c>
      <c r="E16" s="18">
        <v>0.69</v>
      </c>
      <c r="F16" s="19">
        <f>SUM(F11:F15)</f>
        <v>712</v>
      </c>
      <c r="G16" s="19">
        <f>SUM(G11:G15)</f>
        <v>473</v>
      </c>
    </row>
    <row r="17" spans="1:7">
      <c r="A17" s="15" t="s">
        <v>63</v>
      </c>
      <c r="B17" s="16" t="s">
        <v>64</v>
      </c>
      <c r="C17" s="20"/>
      <c r="D17" s="20"/>
      <c r="E17" s="21"/>
      <c r="F17" s="22"/>
      <c r="G17" s="22"/>
    </row>
    <row r="18" spans="1:7">
      <c r="A18" s="23">
        <v>65</v>
      </c>
      <c r="B18" s="14" t="s">
        <v>65</v>
      </c>
      <c r="C18" s="20">
        <v>2589.94</v>
      </c>
      <c r="D18" s="20">
        <v>2589.94</v>
      </c>
      <c r="E18" s="21">
        <v>0.69</v>
      </c>
      <c r="F18" s="22">
        <v>2</v>
      </c>
      <c r="G18" s="22">
        <v>2</v>
      </c>
    </row>
    <row r="19" spans="1:7">
      <c r="A19" s="23">
        <v>64</v>
      </c>
      <c r="B19" s="14" t="s">
        <v>66</v>
      </c>
      <c r="C19" s="20">
        <v>8568.43</v>
      </c>
      <c r="D19" s="20">
        <v>7771.87</v>
      </c>
      <c r="E19" s="21">
        <v>0.69</v>
      </c>
      <c r="F19" s="22">
        <v>6</v>
      </c>
      <c r="G19" s="22">
        <v>5</v>
      </c>
    </row>
    <row r="20" spans="1:7">
      <c r="A20" s="23">
        <v>40</v>
      </c>
      <c r="B20" s="14" t="s">
        <v>67</v>
      </c>
      <c r="C20" s="20">
        <v>4808.45</v>
      </c>
      <c r="D20" s="20">
        <v>4808.45</v>
      </c>
      <c r="E20" s="21">
        <v>0.69</v>
      </c>
      <c r="F20" s="22">
        <v>3</v>
      </c>
      <c r="G20" s="22">
        <v>3</v>
      </c>
    </row>
    <row r="21" spans="1:7">
      <c r="A21" s="23">
        <v>66</v>
      </c>
      <c r="B21" s="14" t="s">
        <v>68</v>
      </c>
      <c r="C21" s="20">
        <v>22629.3</v>
      </c>
      <c r="D21" s="20">
        <v>18669.419999999998</v>
      </c>
      <c r="E21" s="21">
        <v>0.69</v>
      </c>
      <c r="F21" s="22">
        <v>16</v>
      </c>
      <c r="G21" s="22">
        <v>13</v>
      </c>
    </row>
    <row r="22" spans="1:7">
      <c r="A22" s="23">
        <v>1434</v>
      </c>
      <c r="B22" s="14" t="s">
        <v>69</v>
      </c>
      <c r="C22" s="20">
        <v>53063.62</v>
      </c>
      <c r="D22" s="20">
        <v>47403.839999999997</v>
      </c>
      <c r="E22" s="21">
        <v>0.69</v>
      </c>
      <c r="F22" s="22">
        <v>37</v>
      </c>
      <c r="G22" s="22">
        <v>33</v>
      </c>
    </row>
    <row r="23" spans="1:7">
      <c r="A23" s="23">
        <v>1435</v>
      </c>
      <c r="B23" s="14" t="s">
        <v>70</v>
      </c>
      <c r="C23" s="20">
        <v>15000</v>
      </c>
      <c r="D23" s="20">
        <v>13400</v>
      </c>
      <c r="E23" s="21">
        <v>0.69</v>
      </c>
      <c r="F23" s="22">
        <v>10</v>
      </c>
      <c r="G23" s="22">
        <v>9</v>
      </c>
    </row>
    <row r="24" spans="1:7">
      <c r="A24" s="23">
        <v>228</v>
      </c>
      <c r="B24" s="14" t="s">
        <v>71</v>
      </c>
      <c r="C24" s="20">
        <v>11430</v>
      </c>
      <c r="D24" s="20">
        <v>11430</v>
      </c>
      <c r="E24" s="21">
        <v>0.69</v>
      </c>
      <c r="F24" s="22">
        <v>8</v>
      </c>
      <c r="G24" s="22">
        <v>8</v>
      </c>
    </row>
    <row r="25" spans="1:7">
      <c r="A25" s="23">
        <v>1437</v>
      </c>
      <c r="B25" s="14" t="s">
        <v>72</v>
      </c>
      <c r="C25" s="20">
        <v>252312.3</v>
      </c>
      <c r="D25" s="20">
        <v>252312.3</v>
      </c>
      <c r="E25" s="21">
        <v>0.69</v>
      </c>
      <c r="F25" s="22">
        <v>174</v>
      </c>
      <c r="G25" s="22">
        <v>174</v>
      </c>
    </row>
    <row r="26" spans="1:7">
      <c r="A26" s="23">
        <v>1441</v>
      </c>
      <c r="B26" s="14" t="s">
        <v>73</v>
      </c>
      <c r="C26" s="20">
        <v>52742.17</v>
      </c>
      <c r="D26" s="20">
        <v>41226.44</v>
      </c>
      <c r="E26" s="21">
        <v>0.69</v>
      </c>
      <c r="F26" s="22">
        <v>36</v>
      </c>
      <c r="G26" s="22">
        <v>28</v>
      </c>
    </row>
    <row r="27" spans="1:7">
      <c r="A27" s="23">
        <v>1476</v>
      </c>
      <c r="B27" s="14" t="s">
        <v>74</v>
      </c>
      <c r="C27" s="20">
        <v>9210</v>
      </c>
      <c r="D27" s="20">
        <v>9210</v>
      </c>
      <c r="E27" s="21">
        <v>0.69</v>
      </c>
      <c r="F27" s="22">
        <v>6</v>
      </c>
      <c r="G27" s="22">
        <v>6</v>
      </c>
    </row>
    <row r="28" spans="1:7">
      <c r="A28" s="23">
        <v>1457</v>
      </c>
      <c r="B28" s="14" t="s">
        <v>75</v>
      </c>
      <c r="C28" s="20">
        <v>109244.01</v>
      </c>
      <c r="D28" s="20">
        <v>109244.01</v>
      </c>
      <c r="E28" s="21">
        <v>1</v>
      </c>
      <c r="F28" s="22">
        <v>109</v>
      </c>
      <c r="G28" s="22">
        <v>109</v>
      </c>
    </row>
    <row r="29" spans="1:7">
      <c r="A29" s="23">
        <v>1458</v>
      </c>
      <c r="B29" s="14" t="s">
        <v>76</v>
      </c>
      <c r="C29" s="20">
        <v>24200.1</v>
      </c>
      <c r="D29" s="20">
        <v>24200.1</v>
      </c>
      <c r="E29" s="21">
        <v>1</v>
      </c>
      <c r="F29" s="22">
        <v>24</v>
      </c>
      <c r="G29" s="22">
        <v>24</v>
      </c>
    </row>
    <row r="30" spans="1:7">
      <c r="A30" s="23">
        <v>1454</v>
      </c>
      <c r="B30" s="14" t="s">
        <v>77</v>
      </c>
      <c r="C30" s="20">
        <v>248993.44</v>
      </c>
      <c r="D30" s="20">
        <v>248993.44</v>
      </c>
      <c r="E30" s="21">
        <v>1</v>
      </c>
      <c r="F30" s="22">
        <v>249</v>
      </c>
      <c r="G30" s="22">
        <v>249</v>
      </c>
    </row>
    <row r="31" spans="1:7">
      <c r="A31" s="23">
        <v>1455</v>
      </c>
      <c r="B31" s="14" t="s">
        <v>78</v>
      </c>
      <c r="C31" s="20">
        <v>420763.3</v>
      </c>
      <c r="D31" s="20">
        <v>420763.3</v>
      </c>
      <c r="E31" s="21">
        <v>1</v>
      </c>
      <c r="F31" s="22">
        <v>421</v>
      </c>
      <c r="G31" s="22">
        <v>421</v>
      </c>
    </row>
    <row r="32" spans="1:7">
      <c r="A32" s="23">
        <v>1456</v>
      </c>
      <c r="B32" s="14" t="s">
        <v>79</v>
      </c>
      <c r="C32" s="20">
        <v>46648</v>
      </c>
      <c r="D32" s="20">
        <v>46648</v>
      </c>
      <c r="E32" s="21">
        <v>1</v>
      </c>
      <c r="F32" s="22">
        <v>47</v>
      </c>
      <c r="G32" s="22">
        <v>47</v>
      </c>
    </row>
    <row r="33" spans="1:7">
      <c r="A33" s="23">
        <v>1477</v>
      </c>
      <c r="B33" s="14" t="s">
        <v>80</v>
      </c>
      <c r="C33" s="20">
        <v>4437</v>
      </c>
      <c r="D33" s="20">
        <v>4437</v>
      </c>
      <c r="E33" s="21">
        <v>1</v>
      </c>
      <c r="F33" s="22">
        <v>4</v>
      </c>
      <c r="G33" s="22">
        <v>4</v>
      </c>
    </row>
    <row r="34" spans="1:7">
      <c r="A34" s="23">
        <v>1478</v>
      </c>
      <c r="B34" s="14" t="s">
        <v>80</v>
      </c>
      <c r="C34" s="20">
        <v>13404</v>
      </c>
      <c r="D34" s="20">
        <v>13404</v>
      </c>
      <c r="E34" s="21">
        <v>1</v>
      </c>
      <c r="F34" s="22">
        <v>13</v>
      </c>
      <c r="G34" s="22">
        <v>13</v>
      </c>
    </row>
    <row r="35" spans="1:7">
      <c r="A35" s="23">
        <v>1479</v>
      </c>
      <c r="B35" s="14" t="s">
        <v>81</v>
      </c>
      <c r="C35" s="20">
        <v>9653.5499999999993</v>
      </c>
      <c r="D35" s="20">
        <v>9653.5499999999993</v>
      </c>
      <c r="E35" s="21">
        <v>1</v>
      </c>
      <c r="F35" s="22">
        <v>10</v>
      </c>
      <c r="G35" s="22">
        <v>10</v>
      </c>
    </row>
    <row r="36" spans="1:7">
      <c r="A36" s="23">
        <v>1480</v>
      </c>
      <c r="B36" s="14" t="s">
        <v>80</v>
      </c>
      <c r="C36" s="20">
        <v>18538.59</v>
      </c>
      <c r="D36" s="20">
        <v>18538.59</v>
      </c>
      <c r="E36" s="21">
        <v>1</v>
      </c>
      <c r="F36" s="22">
        <v>19</v>
      </c>
      <c r="G36" s="22">
        <v>19</v>
      </c>
    </row>
    <row r="37" spans="1:7">
      <c r="A37" s="23">
        <v>1505</v>
      </c>
      <c r="B37" s="14" t="s">
        <v>82</v>
      </c>
      <c r="C37" s="20">
        <v>21038.22</v>
      </c>
      <c r="D37" s="20">
        <v>21038.22</v>
      </c>
      <c r="E37" s="21">
        <v>1</v>
      </c>
      <c r="F37" s="22">
        <v>21</v>
      </c>
      <c r="G37" s="22">
        <v>21</v>
      </c>
    </row>
    <row r="38" spans="1:7">
      <c r="A38" s="23">
        <v>24</v>
      </c>
      <c r="B38" s="14" t="s">
        <v>83</v>
      </c>
      <c r="C38" s="20">
        <v>31408.25</v>
      </c>
      <c r="D38" s="20">
        <v>28386.35</v>
      </c>
      <c r="E38" s="21">
        <v>0.69</v>
      </c>
      <c r="F38" s="22">
        <v>22</v>
      </c>
      <c r="G38" s="22">
        <v>20</v>
      </c>
    </row>
    <row r="39" spans="1:7">
      <c r="A39" s="23">
        <v>230</v>
      </c>
      <c r="B39" s="14" t="s">
        <v>84</v>
      </c>
      <c r="C39" s="20">
        <v>17370</v>
      </c>
      <c r="D39" s="20">
        <v>17370</v>
      </c>
      <c r="E39" s="21">
        <v>0.69</v>
      </c>
      <c r="F39" s="22">
        <v>12</v>
      </c>
      <c r="G39" s="22">
        <v>12</v>
      </c>
    </row>
    <row r="40" spans="1:7">
      <c r="A40" s="23">
        <v>231</v>
      </c>
      <c r="B40" s="14" t="s">
        <v>85</v>
      </c>
      <c r="C40" s="20">
        <v>9452</v>
      </c>
      <c r="D40" s="20">
        <v>9452</v>
      </c>
      <c r="E40" s="21">
        <v>0.69</v>
      </c>
      <c r="F40" s="22">
        <v>6</v>
      </c>
      <c r="G40" s="22">
        <v>6</v>
      </c>
    </row>
    <row r="41" spans="1:7">
      <c r="A41" s="23">
        <v>253</v>
      </c>
      <c r="B41" s="14" t="s">
        <v>86</v>
      </c>
      <c r="C41" s="20">
        <v>16097.86</v>
      </c>
      <c r="D41" s="20">
        <v>16097.86</v>
      </c>
      <c r="E41" s="21">
        <v>0.69</v>
      </c>
      <c r="F41" s="22">
        <v>11</v>
      </c>
      <c r="G41" s="22">
        <v>11</v>
      </c>
    </row>
    <row r="42" spans="1:7">
      <c r="A42" s="23">
        <v>1436</v>
      </c>
      <c r="B42" s="14" t="s">
        <v>87</v>
      </c>
      <c r="C42" s="20">
        <v>31376.75</v>
      </c>
      <c r="D42" s="20">
        <v>31376.75</v>
      </c>
      <c r="E42" s="21">
        <v>0.69</v>
      </c>
      <c r="F42" s="22">
        <v>22</v>
      </c>
      <c r="G42" s="22">
        <v>22</v>
      </c>
    </row>
    <row r="43" spans="1:7">
      <c r="A43" s="23">
        <v>1532</v>
      </c>
      <c r="B43" s="14" t="s">
        <v>88</v>
      </c>
      <c r="C43" s="20">
        <v>1394</v>
      </c>
      <c r="D43" s="20">
        <v>1394</v>
      </c>
      <c r="E43" s="21">
        <v>1</v>
      </c>
      <c r="F43" s="22">
        <v>1</v>
      </c>
      <c r="G43" s="22">
        <v>1</v>
      </c>
    </row>
    <row r="44" spans="1:7">
      <c r="A44" s="23">
        <v>1111</v>
      </c>
      <c r="B44" s="14" t="s">
        <v>89</v>
      </c>
      <c r="C44" s="20">
        <v>186165.5</v>
      </c>
      <c r="D44" s="20">
        <v>186165.5</v>
      </c>
      <c r="E44" s="21">
        <v>0.69</v>
      </c>
      <c r="F44" s="22">
        <v>128</v>
      </c>
      <c r="G44" s="22">
        <v>128</v>
      </c>
    </row>
    <row r="45" spans="1:7">
      <c r="A45" s="23">
        <v>1110</v>
      </c>
      <c r="B45" s="14" t="s">
        <v>90</v>
      </c>
      <c r="C45" s="20">
        <v>75608</v>
      </c>
      <c r="D45" s="20">
        <v>75608</v>
      </c>
      <c r="E45" s="21">
        <v>0.69</v>
      </c>
      <c r="F45" s="22">
        <v>52</v>
      </c>
      <c r="G45" s="22">
        <v>52</v>
      </c>
    </row>
    <row r="46" spans="1:7" ht="15">
      <c r="A46" s="23"/>
      <c r="B46" s="24" t="s">
        <v>91</v>
      </c>
      <c r="C46" s="17">
        <f>SUM(C18:C45)</f>
        <v>1718146.7800000003</v>
      </c>
      <c r="D46" s="17">
        <f>SUM(D18:D45)</f>
        <v>1691592.9300000004</v>
      </c>
      <c r="E46" s="18"/>
      <c r="F46" s="19">
        <f>SUM(F18:F45)</f>
        <v>1469</v>
      </c>
      <c r="G46" s="19">
        <f>SUM(G18:G45)</f>
        <v>1450</v>
      </c>
    </row>
    <row r="47" spans="1:7" ht="15">
      <c r="A47" s="15" t="s">
        <v>92</v>
      </c>
      <c r="B47" s="16" t="s">
        <v>93</v>
      </c>
      <c r="C47" s="17">
        <v>18999.36</v>
      </c>
      <c r="D47" s="17">
        <v>18999.36</v>
      </c>
      <c r="E47" s="21">
        <v>0.69</v>
      </c>
      <c r="F47" s="19">
        <v>13</v>
      </c>
      <c r="G47" s="19">
        <v>13</v>
      </c>
    </row>
    <row r="48" spans="1:7">
      <c r="A48" s="15" t="s">
        <v>94</v>
      </c>
      <c r="B48" s="16" t="s">
        <v>95</v>
      </c>
      <c r="C48" s="20"/>
      <c r="D48" s="20"/>
      <c r="E48" s="21"/>
      <c r="F48" s="22"/>
      <c r="G48" s="22"/>
    </row>
    <row r="49" spans="1:7">
      <c r="A49" s="23">
        <v>1463</v>
      </c>
      <c r="B49" s="14" t="s">
        <v>96</v>
      </c>
      <c r="C49" s="20">
        <v>1066.6600000000001</v>
      </c>
      <c r="D49" s="20">
        <v>1066.6600000000001</v>
      </c>
      <c r="E49" s="21">
        <v>1</v>
      </c>
      <c r="F49" s="22">
        <v>1</v>
      </c>
      <c r="G49" s="22">
        <v>1</v>
      </c>
    </row>
    <row r="50" spans="1:7" ht="15">
      <c r="A50" s="23"/>
      <c r="B50" s="24" t="s">
        <v>97</v>
      </c>
      <c r="C50" s="17">
        <v>1066.6600000000001</v>
      </c>
      <c r="D50" s="17">
        <v>1066.6600000000001</v>
      </c>
      <c r="E50" s="18"/>
      <c r="F50" s="19">
        <f>SUM(F49:F49)</f>
        <v>1</v>
      </c>
      <c r="G50" s="19">
        <f>SUM(G49:G49)</f>
        <v>1</v>
      </c>
    </row>
    <row r="51" spans="1:7" ht="15">
      <c r="A51" s="25"/>
      <c r="B51" s="26" t="s">
        <v>98</v>
      </c>
      <c r="C51" s="27">
        <f>SUM(C9+C16+C46+C47+C50)</f>
        <v>2931779.91</v>
      </c>
      <c r="D51" s="27">
        <f>SUM(D9+D16+D46+D47+D50)</f>
        <v>2286506.64</v>
      </c>
      <c r="E51" s="28"/>
      <c r="F51" s="29">
        <f>SUM(F9+F16+F46+F47+F50)</f>
        <v>2381</v>
      </c>
      <c r="G51" s="29">
        <f>SUM(G9+G16+G46+G47+G50)</f>
        <v>1937</v>
      </c>
    </row>
    <row r="52" spans="1:7">
      <c r="A52" s="14"/>
      <c r="B52" s="23" t="s">
        <v>99</v>
      </c>
      <c r="C52" s="14"/>
      <c r="D52" s="14"/>
      <c r="E52" s="14"/>
      <c r="F52" s="14"/>
      <c r="G52" s="14"/>
    </row>
    <row r="53" spans="1:7">
      <c r="A53" s="30">
        <v>1482</v>
      </c>
      <c r="B53" s="30" t="s">
        <v>100</v>
      </c>
      <c r="C53" s="31">
        <v>40000</v>
      </c>
      <c r="D53" s="31">
        <v>40000</v>
      </c>
      <c r="E53" s="32">
        <v>0.5</v>
      </c>
      <c r="F53" s="33">
        <v>20</v>
      </c>
      <c r="G53" s="33">
        <v>20</v>
      </c>
    </row>
    <row r="54" spans="1:7">
      <c r="A54" s="30">
        <v>1448</v>
      </c>
      <c r="B54" s="30" t="s">
        <v>101</v>
      </c>
      <c r="C54" s="31">
        <v>3000</v>
      </c>
      <c r="D54" s="31">
        <v>2345</v>
      </c>
      <c r="E54" s="32">
        <v>1</v>
      </c>
      <c r="F54" s="33">
        <v>3</v>
      </c>
      <c r="G54" s="33">
        <v>2</v>
      </c>
    </row>
    <row r="55" spans="1:7" ht="15">
      <c r="A55" s="34"/>
      <c r="B55" s="35" t="s">
        <v>102</v>
      </c>
      <c r="C55" s="36">
        <f>SUM(C53:C54)</f>
        <v>43000</v>
      </c>
      <c r="D55" s="36">
        <f>SUM(D53:D54)</f>
        <v>42345</v>
      </c>
      <c r="E55" s="36"/>
      <c r="F55" s="37">
        <f>SUM(F53:F54)</f>
        <v>23</v>
      </c>
      <c r="G55" s="37">
        <f>SUM(G53:G54)</f>
        <v>22</v>
      </c>
    </row>
    <row r="56" spans="1:7">
      <c r="A56" s="14"/>
      <c r="B56" s="14"/>
      <c r="C56" s="31"/>
      <c r="D56" s="31"/>
      <c r="E56" s="31"/>
      <c r="F56" s="33"/>
      <c r="G56" s="33"/>
    </row>
    <row r="57" spans="1:7" ht="15">
      <c r="A57" s="14"/>
      <c r="B57" s="38" t="s">
        <v>103</v>
      </c>
      <c r="C57" s="17">
        <f>SUM(C51+C55)</f>
        <v>2974779.91</v>
      </c>
      <c r="D57" s="17">
        <f>SUM(D51+D55)</f>
        <v>2328851.64</v>
      </c>
      <c r="E57" s="17"/>
      <c r="F57" s="19">
        <f>SUM(F51+F55)</f>
        <v>2404</v>
      </c>
      <c r="G57" s="19">
        <f>SUM(G51+G55)</f>
        <v>1959</v>
      </c>
    </row>
    <row r="59" spans="1:7" ht="15">
      <c r="B59" s="39"/>
      <c r="C59" s="39"/>
      <c r="D59" s="39"/>
      <c r="E59" s="39"/>
      <c r="F59" s="39"/>
      <c r="G59" s="39"/>
    </row>
    <row r="60" spans="1:7" ht="15">
      <c r="B60" s="39"/>
      <c r="C60" s="39"/>
      <c r="D60" s="39"/>
      <c r="E60" s="39"/>
      <c r="F60" s="39"/>
      <c r="G60" s="39"/>
    </row>
    <row r="61" spans="1:7" ht="15">
      <c r="B61" s="39" t="s">
        <v>104</v>
      </c>
      <c r="C61" s="39"/>
      <c r="D61" s="39"/>
      <c r="E61" s="39" t="s">
        <v>105</v>
      </c>
      <c r="F61" s="39"/>
      <c r="G61" s="39"/>
    </row>
    <row r="62" spans="1:7" ht="15">
      <c r="B62" s="39" t="s">
        <v>106</v>
      </c>
      <c r="C62" s="39"/>
      <c r="D62" s="39"/>
      <c r="E62" s="39"/>
      <c r="F62" s="39" t="s">
        <v>107</v>
      </c>
      <c r="G62" s="39"/>
    </row>
    <row r="63" spans="1:7" ht="15">
      <c r="B63" s="39"/>
      <c r="C63" s="39"/>
      <c r="D63" s="39"/>
      <c r="E63" s="39"/>
      <c r="F63" s="39"/>
      <c r="G63" s="39"/>
    </row>
    <row r="64" spans="1:7" ht="15">
      <c r="B64" s="39"/>
      <c r="C64" s="39"/>
      <c r="D64" s="39"/>
      <c r="E64" s="39"/>
      <c r="F64" s="39"/>
      <c r="G64" s="39"/>
    </row>
    <row r="65" spans="2:7" ht="15">
      <c r="B65" s="39"/>
      <c r="C65" s="39"/>
      <c r="D65" s="39"/>
      <c r="E65" s="39"/>
      <c r="F65" s="39"/>
      <c r="G65" s="39"/>
    </row>
    <row r="66" spans="2:7" ht="15">
      <c r="B66" s="39"/>
      <c r="C66" s="39"/>
      <c r="D66" s="39"/>
      <c r="E66" s="39"/>
      <c r="F66" s="39"/>
      <c r="G66" s="39"/>
    </row>
    <row r="67" spans="2:7" ht="15">
      <c r="B67" s="39"/>
      <c r="C67" s="39"/>
      <c r="D67" s="39"/>
      <c r="E67" s="39"/>
      <c r="F67" s="39"/>
      <c r="G67" s="39"/>
    </row>
    <row r="68" spans="2:7" ht="15">
      <c r="B68" s="39"/>
      <c r="C68" s="39"/>
      <c r="D68" s="39"/>
      <c r="E68" s="39"/>
      <c r="F68" s="39"/>
      <c r="G68" s="39"/>
    </row>
    <row r="69" spans="2:7" ht="15">
      <c r="B69" s="39"/>
      <c r="C69" s="39"/>
      <c r="D69" s="39"/>
      <c r="E69" s="39"/>
      <c r="F69" s="39"/>
      <c r="G69" s="39"/>
    </row>
    <row r="70" spans="2:7" ht="15">
      <c r="B70" s="39"/>
      <c r="C70" s="39"/>
      <c r="D70" s="39"/>
      <c r="E70" s="39"/>
      <c r="F70" s="39"/>
      <c r="G70" s="39"/>
    </row>
    <row r="71" spans="2:7" ht="15">
      <c r="B71" s="39"/>
      <c r="C71" s="39"/>
      <c r="D71" s="39"/>
      <c r="E71" s="39"/>
      <c r="F71" s="39"/>
      <c r="G71" s="39"/>
    </row>
    <row r="72" spans="2:7" ht="15">
      <c r="B72" s="39"/>
      <c r="C72" s="39"/>
      <c r="D72" s="39"/>
      <c r="E72" s="39"/>
      <c r="F72" s="39"/>
      <c r="G72" s="39"/>
    </row>
    <row r="73" spans="2:7" ht="15">
      <c r="B73" s="39"/>
      <c r="C73" s="39"/>
      <c r="D73" s="39"/>
      <c r="E73" s="39"/>
      <c r="F73" s="39"/>
      <c r="G73" s="39"/>
    </row>
    <row r="74" spans="2:7" ht="15">
      <c r="B74" s="39"/>
      <c r="C74" s="39"/>
      <c r="D74" s="39"/>
      <c r="E74" s="39"/>
      <c r="F74" s="39"/>
      <c r="G74" s="39"/>
    </row>
    <row r="75" spans="2:7" ht="15">
      <c r="B75" s="39"/>
      <c r="C75" s="39"/>
      <c r="D75" s="39"/>
      <c r="E75" s="39"/>
      <c r="F75" s="39"/>
      <c r="G75" s="39"/>
    </row>
    <row r="76" spans="2:7" ht="15">
      <c r="B76" s="39"/>
      <c r="C76" s="39"/>
      <c r="D76" s="39"/>
      <c r="E76" s="39"/>
      <c r="F76" s="39"/>
      <c r="G76" s="39"/>
    </row>
    <row r="77" spans="2:7" ht="15">
      <c r="B77" s="39"/>
      <c r="C77" s="39"/>
      <c r="D77" s="39"/>
      <c r="E77" s="39"/>
      <c r="F77" s="39"/>
      <c r="G77" s="39"/>
    </row>
    <row r="78" spans="2:7" ht="15">
      <c r="B78" s="39"/>
      <c r="C78" s="39"/>
      <c r="D78" s="39"/>
      <c r="E78" s="39"/>
      <c r="F78" s="39"/>
      <c r="G78" s="39"/>
    </row>
    <row r="79" spans="2:7" ht="15">
      <c r="B79" s="39"/>
      <c r="C79" s="39"/>
      <c r="D79" s="39"/>
      <c r="E79" s="39"/>
      <c r="F79" s="39"/>
      <c r="G79" s="39"/>
    </row>
    <row r="80" spans="2:7" ht="15">
      <c r="B80" s="39"/>
      <c r="C80" s="39"/>
      <c r="D80" s="39"/>
      <c r="E80" s="39"/>
      <c r="F80" s="39"/>
      <c r="G80" s="39"/>
    </row>
  </sheetData>
  <mergeCells count="3">
    <mergeCell ref="B1:F1"/>
    <mergeCell ref="B3:G3"/>
    <mergeCell ref="B5:G5"/>
  </mergeCells>
  <pageMargins left="0.47244094488189003" right="0.23622047244094502" top="0.86614173228346503" bottom="0.62992125984251901" header="0.55118110236220497" footer="0.27559055118110198"/>
  <pageSetup fitToWidth="0" fitToHeight="0" orientation="portrait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B18" sqref="B18"/>
    </sheetView>
  </sheetViews>
  <sheetFormatPr defaultRowHeight="14.25"/>
  <cols>
    <col min="1" max="1" width="6" style="53" customWidth="1"/>
    <col min="2" max="2" width="17.625" style="53" customWidth="1"/>
    <col min="3" max="3" width="13.75" style="53" customWidth="1"/>
    <col min="4" max="4" width="15.5" style="53" customWidth="1"/>
    <col min="5" max="5" width="11.5" style="53" customWidth="1"/>
    <col min="6" max="6" width="9" style="53" customWidth="1"/>
    <col min="7" max="16384" width="9" style="53"/>
  </cols>
  <sheetData>
    <row r="1" spans="1:5" ht="15">
      <c r="B1" s="63" t="s">
        <v>44</v>
      </c>
      <c r="C1" s="63"/>
      <c r="D1" s="63"/>
      <c r="E1" s="63"/>
    </row>
    <row r="4" spans="1:5" ht="15">
      <c r="A4" s="63" t="s">
        <v>128</v>
      </c>
      <c r="B4" s="63"/>
      <c r="C4" s="63"/>
      <c r="D4" s="63"/>
      <c r="E4" s="63"/>
    </row>
    <row r="7" spans="1:5" ht="75">
      <c r="A7" s="12" t="s">
        <v>3</v>
      </c>
      <c r="B7" s="12" t="s">
        <v>4</v>
      </c>
      <c r="C7" s="12" t="s">
        <v>129</v>
      </c>
      <c r="D7" s="12" t="s">
        <v>132</v>
      </c>
      <c r="E7" s="12" t="s">
        <v>133</v>
      </c>
    </row>
    <row r="8" spans="1:5">
      <c r="A8" s="23">
        <v>237</v>
      </c>
      <c r="B8" s="14" t="s">
        <v>130</v>
      </c>
      <c r="C8" s="20">
        <v>66838.92</v>
      </c>
      <c r="D8" s="20">
        <v>0</v>
      </c>
      <c r="E8" s="20">
        <v>0</v>
      </c>
    </row>
    <row r="9" spans="1:5">
      <c r="A9" s="23">
        <v>1590</v>
      </c>
      <c r="B9" s="14" t="s">
        <v>118</v>
      </c>
      <c r="C9" s="47">
        <v>403891.26</v>
      </c>
      <c r="D9" s="20">
        <v>0</v>
      </c>
      <c r="E9" s="20">
        <v>26939.55</v>
      </c>
    </row>
    <row r="10" spans="1:5">
      <c r="A10" s="14"/>
      <c r="B10" s="14"/>
      <c r="C10" s="20"/>
      <c r="D10" s="20"/>
      <c r="E10" s="20"/>
    </row>
    <row r="11" spans="1:5">
      <c r="A11" s="14"/>
      <c r="B11" s="14"/>
      <c r="C11" s="20"/>
      <c r="D11" s="20"/>
      <c r="E11" s="20"/>
    </row>
    <row r="12" spans="1:5" ht="15">
      <c r="A12" s="14"/>
      <c r="B12" s="24" t="s">
        <v>131</v>
      </c>
      <c r="C12" s="17">
        <f>SUM(C8:C11)</f>
        <v>470730.18</v>
      </c>
      <c r="D12" s="17">
        <f>SUM(D8)</f>
        <v>0</v>
      </c>
      <c r="E12" s="17">
        <f>SUM(E8:E11)</f>
        <v>26939.55</v>
      </c>
    </row>
    <row r="17" spans="1:5" ht="15">
      <c r="A17" s="39" t="s">
        <v>104</v>
      </c>
      <c r="B17" s="39"/>
      <c r="C17" s="39"/>
      <c r="D17" s="39" t="s">
        <v>134</v>
      </c>
      <c r="E17" s="39"/>
    </row>
    <row r="18" spans="1:5" ht="15">
      <c r="A18" s="39"/>
      <c r="B18" s="66" t="s">
        <v>135</v>
      </c>
      <c r="C18" s="39"/>
      <c r="D18" s="39"/>
    </row>
    <row r="19" spans="1:5" ht="15">
      <c r="B19" s="39"/>
      <c r="C19" s="39"/>
      <c r="D19" s="39"/>
      <c r="E19" s="39"/>
    </row>
    <row r="20" spans="1:5" ht="15">
      <c r="B20" s="39"/>
      <c r="C20" s="39"/>
      <c r="D20" s="39"/>
      <c r="E20" s="39"/>
    </row>
    <row r="21" spans="1:5" ht="15">
      <c r="B21" s="39"/>
      <c r="C21" s="39"/>
      <c r="D21" s="39"/>
      <c r="E21" s="39"/>
    </row>
    <row r="22" spans="1:5" ht="15">
      <c r="B22" s="39"/>
      <c r="C22" s="39"/>
      <c r="D22" s="39"/>
      <c r="E22" s="39"/>
    </row>
  </sheetData>
  <mergeCells count="2">
    <mergeCell ref="B1:E1"/>
    <mergeCell ref="A4:E4"/>
  </mergeCells>
  <pageMargins left="1.3" right="0.23070866141732305" top="1.033464566929134" bottom="0.67559055118110312" header="0.63976377952755903" footer="0.28188976377952812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F29" sqref="F29"/>
    </sheetView>
  </sheetViews>
  <sheetFormatPr defaultRowHeight="12.75"/>
  <cols>
    <col min="1" max="1" width="4.125" style="41" customWidth="1"/>
    <col min="2" max="2" width="22.125" style="40" customWidth="1"/>
    <col min="3" max="3" width="10.125" style="40" customWidth="1"/>
    <col min="4" max="4" width="11.875" style="40" customWidth="1"/>
    <col min="5" max="5" width="9.125" style="40" customWidth="1"/>
    <col min="6" max="6" width="8.25" style="40" customWidth="1"/>
    <col min="7" max="7" width="12" style="40" customWidth="1"/>
    <col min="8" max="256" width="10.125" style="40" customWidth="1"/>
    <col min="257" max="257" width="4.125" style="40" customWidth="1"/>
    <col min="258" max="258" width="22.125" style="40" customWidth="1"/>
    <col min="259" max="259" width="10.125" style="40" customWidth="1"/>
    <col min="260" max="260" width="11.875" style="40" customWidth="1"/>
    <col min="261" max="261" width="9.125" style="40" customWidth="1"/>
    <col min="262" max="262" width="8.25" style="40" customWidth="1"/>
    <col min="263" max="263" width="12" style="40" customWidth="1"/>
    <col min="264" max="512" width="10.125" style="40" customWidth="1"/>
    <col min="513" max="513" width="4.125" style="40" customWidth="1"/>
    <col min="514" max="514" width="22.125" style="40" customWidth="1"/>
    <col min="515" max="515" width="10.125" style="40" customWidth="1"/>
    <col min="516" max="516" width="11.875" style="40" customWidth="1"/>
    <col min="517" max="517" width="9.125" style="40" customWidth="1"/>
    <col min="518" max="518" width="8.25" style="40" customWidth="1"/>
    <col min="519" max="519" width="12" style="40" customWidth="1"/>
    <col min="520" max="768" width="10.125" style="40" customWidth="1"/>
    <col min="769" max="769" width="4.125" style="40" customWidth="1"/>
    <col min="770" max="770" width="22.125" style="40" customWidth="1"/>
    <col min="771" max="771" width="10.125" style="40" customWidth="1"/>
    <col min="772" max="772" width="11.875" style="40" customWidth="1"/>
    <col min="773" max="773" width="9.125" style="40" customWidth="1"/>
    <col min="774" max="774" width="8.25" style="40" customWidth="1"/>
    <col min="775" max="775" width="12" style="40" customWidth="1"/>
    <col min="776" max="1024" width="10.125" style="40" customWidth="1"/>
    <col min="1025" max="1025" width="4.125" style="40" customWidth="1"/>
    <col min="1026" max="1026" width="22.125" style="40" customWidth="1"/>
    <col min="1027" max="1027" width="10.125" style="40" customWidth="1"/>
    <col min="1028" max="1028" width="11.875" style="40" customWidth="1"/>
    <col min="1029" max="1029" width="9.125" style="40" customWidth="1"/>
    <col min="1030" max="1030" width="8.25" style="40" customWidth="1"/>
    <col min="1031" max="1031" width="12" style="40" customWidth="1"/>
    <col min="1032" max="1280" width="10.125" style="40" customWidth="1"/>
    <col min="1281" max="1281" width="4.125" style="40" customWidth="1"/>
    <col min="1282" max="1282" width="22.125" style="40" customWidth="1"/>
    <col min="1283" max="1283" width="10.125" style="40" customWidth="1"/>
    <col min="1284" max="1284" width="11.875" style="40" customWidth="1"/>
    <col min="1285" max="1285" width="9.125" style="40" customWidth="1"/>
    <col min="1286" max="1286" width="8.25" style="40" customWidth="1"/>
    <col min="1287" max="1287" width="12" style="40" customWidth="1"/>
    <col min="1288" max="1536" width="10.125" style="40" customWidth="1"/>
    <col min="1537" max="1537" width="4.125" style="40" customWidth="1"/>
    <col min="1538" max="1538" width="22.125" style="40" customWidth="1"/>
    <col min="1539" max="1539" width="10.125" style="40" customWidth="1"/>
    <col min="1540" max="1540" width="11.875" style="40" customWidth="1"/>
    <col min="1541" max="1541" width="9.125" style="40" customWidth="1"/>
    <col min="1542" max="1542" width="8.25" style="40" customWidth="1"/>
    <col min="1543" max="1543" width="12" style="40" customWidth="1"/>
    <col min="1544" max="1792" width="10.125" style="40" customWidth="1"/>
    <col min="1793" max="1793" width="4.125" style="40" customWidth="1"/>
    <col min="1794" max="1794" width="22.125" style="40" customWidth="1"/>
    <col min="1795" max="1795" width="10.125" style="40" customWidth="1"/>
    <col min="1796" max="1796" width="11.875" style="40" customWidth="1"/>
    <col min="1797" max="1797" width="9.125" style="40" customWidth="1"/>
    <col min="1798" max="1798" width="8.25" style="40" customWidth="1"/>
    <col min="1799" max="1799" width="12" style="40" customWidth="1"/>
    <col min="1800" max="2048" width="10.125" style="40" customWidth="1"/>
    <col min="2049" max="2049" width="4.125" style="40" customWidth="1"/>
    <col min="2050" max="2050" width="22.125" style="40" customWidth="1"/>
    <col min="2051" max="2051" width="10.125" style="40" customWidth="1"/>
    <col min="2052" max="2052" width="11.875" style="40" customWidth="1"/>
    <col min="2053" max="2053" width="9.125" style="40" customWidth="1"/>
    <col min="2054" max="2054" width="8.25" style="40" customWidth="1"/>
    <col min="2055" max="2055" width="12" style="40" customWidth="1"/>
    <col min="2056" max="2304" width="10.125" style="40" customWidth="1"/>
    <col min="2305" max="2305" width="4.125" style="40" customWidth="1"/>
    <col min="2306" max="2306" width="22.125" style="40" customWidth="1"/>
    <col min="2307" max="2307" width="10.125" style="40" customWidth="1"/>
    <col min="2308" max="2308" width="11.875" style="40" customWidth="1"/>
    <col min="2309" max="2309" width="9.125" style="40" customWidth="1"/>
    <col min="2310" max="2310" width="8.25" style="40" customWidth="1"/>
    <col min="2311" max="2311" width="12" style="40" customWidth="1"/>
    <col min="2312" max="2560" width="10.125" style="40" customWidth="1"/>
    <col min="2561" max="2561" width="4.125" style="40" customWidth="1"/>
    <col min="2562" max="2562" width="22.125" style="40" customWidth="1"/>
    <col min="2563" max="2563" width="10.125" style="40" customWidth="1"/>
    <col min="2564" max="2564" width="11.875" style="40" customWidth="1"/>
    <col min="2565" max="2565" width="9.125" style="40" customWidth="1"/>
    <col min="2566" max="2566" width="8.25" style="40" customWidth="1"/>
    <col min="2567" max="2567" width="12" style="40" customWidth="1"/>
    <col min="2568" max="2816" width="10.125" style="40" customWidth="1"/>
    <col min="2817" max="2817" width="4.125" style="40" customWidth="1"/>
    <col min="2818" max="2818" width="22.125" style="40" customWidth="1"/>
    <col min="2819" max="2819" width="10.125" style="40" customWidth="1"/>
    <col min="2820" max="2820" width="11.875" style="40" customWidth="1"/>
    <col min="2821" max="2821" width="9.125" style="40" customWidth="1"/>
    <col min="2822" max="2822" width="8.25" style="40" customWidth="1"/>
    <col min="2823" max="2823" width="12" style="40" customWidth="1"/>
    <col min="2824" max="3072" width="10.125" style="40" customWidth="1"/>
    <col min="3073" max="3073" width="4.125" style="40" customWidth="1"/>
    <col min="3074" max="3074" width="22.125" style="40" customWidth="1"/>
    <col min="3075" max="3075" width="10.125" style="40" customWidth="1"/>
    <col min="3076" max="3076" width="11.875" style="40" customWidth="1"/>
    <col min="3077" max="3077" width="9.125" style="40" customWidth="1"/>
    <col min="3078" max="3078" width="8.25" style="40" customWidth="1"/>
    <col min="3079" max="3079" width="12" style="40" customWidth="1"/>
    <col min="3080" max="3328" width="10.125" style="40" customWidth="1"/>
    <col min="3329" max="3329" width="4.125" style="40" customWidth="1"/>
    <col min="3330" max="3330" width="22.125" style="40" customWidth="1"/>
    <col min="3331" max="3331" width="10.125" style="40" customWidth="1"/>
    <col min="3332" max="3332" width="11.875" style="40" customWidth="1"/>
    <col min="3333" max="3333" width="9.125" style="40" customWidth="1"/>
    <col min="3334" max="3334" width="8.25" style="40" customWidth="1"/>
    <col min="3335" max="3335" width="12" style="40" customWidth="1"/>
    <col min="3336" max="3584" width="10.125" style="40" customWidth="1"/>
    <col min="3585" max="3585" width="4.125" style="40" customWidth="1"/>
    <col min="3586" max="3586" width="22.125" style="40" customWidth="1"/>
    <col min="3587" max="3587" width="10.125" style="40" customWidth="1"/>
    <col min="3588" max="3588" width="11.875" style="40" customWidth="1"/>
    <col min="3589" max="3589" width="9.125" style="40" customWidth="1"/>
    <col min="3590" max="3590" width="8.25" style="40" customWidth="1"/>
    <col min="3591" max="3591" width="12" style="40" customWidth="1"/>
    <col min="3592" max="3840" width="10.125" style="40" customWidth="1"/>
    <col min="3841" max="3841" width="4.125" style="40" customWidth="1"/>
    <col min="3842" max="3842" width="22.125" style="40" customWidth="1"/>
    <col min="3843" max="3843" width="10.125" style="40" customWidth="1"/>
    <col min="3844" max="3844" width="11.875" style="40" customWidth="1"/>
    <col min="3845" max="3845" width="9.125" style="40" customWidth="1"/>
    <col min="3846" max="3846" width="8.25" style="40" customWidth="1"/>
    <col min="3847" max="3847" width="12" style="40" customWidth="1"/>
    <col min="3848" max="4096" width="10.125" style="40" customWidth="1"/>
    <col min="4097" max="4097" width="4.125" style="40" customWidth="1"/>
    <col min="4098" max="4098" width="22.125" style="40" customWidth="1"/>
    <col min="4099" max="4099" width="10.125" style="40" customWidth="1"/>
    <col min="4100" max="4100" width="11.875" style="40" customWidth="1"/>
    <col min="4101" max="4101" width="9.125" style="40" customWidth="1"/>
    <col min="4102" max="4102" width="8.25" style="40" customWidth="1"/>
    <col min="4103" max="4103" width="12" style="40" customWidth="1"/>
    <col min="4104" max="4352" width="10.125" style="40" customWidth="1"/>
    <col min="4353" max="4353" width="4.125" style="40" customWidth="1"/>
    <col min="4354" max="4354" width="22.125" style="40" customWidth="1"/>
    <col min="4355" max="4355" width="10.125" style="40" customWidth="1"/>
    <col min="4356" max="4356" width="11.875" style="40" customWidth="1"/>
    <col min="4357" max="4357" width="9.125" style="40" customWidth="1"/>
    <col min="4358" max="4358" width="8.25" style="40" customWidth="1"/>
    <col min="4359" max="4359" width="12" style="40" customWidth="1"/>
    <col min="4360" max="4608" width="10.125" style="40" customWidth="1"/>
    <col min="4609" max="4609" width="4.125" style="40" customWidth="1"/>
    <col min="4610" max="4610" width="22.125" style="40" customWidth="1"/>
    <col min="4611" max="4611" width="10.125" style="40" customWidth="1"/>
    <col min="4612" max="4612" width="11.875" style="40" customWidth="1"/>
    <col min="4613" max="4613" width="9.125" style="40" customWidth="1"/>
    <col min="4614" max="4614" width="8.25" style="40" customWidth="1"/>
    <col min="4615" max="4615" width="12" style="40" customWidth="1"/>
    <col min="4616" max="4864" width="10.125" style="40" customWidth="1"/>
    <col min="4865" max="4865" width="4.125" style="40" customWidth="1"/>
    <col min="4866" max="4866" width="22.125" style="40" customWidth="1"/>
    <col min="4867" max="4867" width="10.125" style="40" customWidth="1"/>
    <col min="4868" max="4868" width="11.875" style="40" customWidth="1"/>
    <col min="4869" max="4869" width="9.125" style="40" customWidth="1"/>
    <col min="4870" max="4870" width="8.25" style="40" customWidth="1"/>
    <col min="4871" max="4871" width="12" style="40" customWidth="1"/>
    <col min="4872" max="5120" width="10.125" style="40" customWidth="1"/>
    <col min="5121" max="5121" width="4.125" style="40" customWidth="1"/>
    <col min="5122" max="5122" width="22.125" style="40" customWidth="1"/>
    <col min="5123" max="5123" width="10.125" style="40" customWidth="1"/>
    <col min="5124" max="5124" width="11.875" style="40" customWidth="1"/>
    <col min="5125" max="5125" width="9.125" style="40" customWidth="1"/>
    <col min="5126" max="5126" width="8.25" style="40" customWidth="1"/>
    <col min="5127" max="5127" width="12" style="40" customWidth="1"/>
    <col min="5128" max="5376" width="10.125" style="40" customWidth="1"/>
    <col min="5377" max="5377" width="4.125" style="40" customWidth="1"/>
    <col min="5378" max="5378" width="22.125" style="40" customWidth="1"/>
    <col min="5379" max="5379" width="10.125" style="40" customWidth="1"/>
    <col min="5380" max="5380" width="11.875" style="40" customWidth="1"/>
    <col min="5381" max="5381" width="9.125" style="40" customWidth="1"/>
    <col min="5382" max="5382" width="8.25" style="40" customWidth="1"/>
    <col min="5383" max="5383" width="12" style="40" customWidth="1"/>
    <col min="5384" max="5632" width="10.125" style="40" customWidth="1"/>
    <col min="5633" max="5633" width="4.125" style="40" customWidth="1"/>
    <col min="5634" max="5634" width="22.125" style="40" customWidth="1"/>
    <col min="5635" max="5635" width="10.125" style="40" customWidth="1"/>
    <col min="5636" max="5636" width="11.875" style="40" customWidth="1"/>
    <col min="5637" max="5637" width="9.125" style="40" customWidth="1"/>
    <col min="5638" max="5638" width="8.25" style="40" customWidth="1"/>
    <col min="5639" max="5639" width="12" style="40" customWidth="1"/>
    <col min="5640" max="5888" width="10.125" style="40" customWidth="1"/>
    <col min="5889" max="5889" width="4.125" style="40" customWidth="1"/>
    <col min="5890" max="5890" width="22.125" style="40" customWidth="1"/>
    <col min="5891" max="5891" width="10.125" style="40" customWidth="1"/>
    <col min="5892" max="5892" width="11.875" style="40" customWidth="1"/>
    <col min="5893" max="5893" width="9.125" style="40" customWidth="1"/>
    <col min="5894" max="5894" width="8.25" style="40" customWidth="1"/>
    <col min="5895" max="5895" width="12" style="40" customWidth="1"/>
    <col min="5896" max="6144" width="10.125" style="40" customWidth="1"/>
    <col min="6145" max="6145" width="4.125" style="40" customWidth="1"/>
    <col min="6146" max="6146" width="22.125" style="40" customWidth="1"/>
    <col min="6147" max="6147" width="10.125" style="40" customWidth="1"/>
    <col min="6148" max="6148" width="11.875" style="40" customWidth="1"/>
    <col min="6149" max="6149" width="9.125" style="40" customWidth="1"/>
    <col min="6150" max="6150" width="8.25" style="40" customWidth="1"/>
    <col min="6151" max="6151" width="12" style="40" customWidth="1"/>
    <col min="6152" max="6400" width="10.125" style="40" customWidth="1"/>
    <col min="6401" max="6401" width="4.125" style="40" customWidth="1"/>
    <col min="6402" max="6402" width="22.125" style="40" customWidth="1"/>
    <col min="6403" max="6403" width="10.125" style="40" customWidth="1"/>
    <col min="6404" max="6404" width="11.875" style="40" customWidth="1"/>
    <col min="6405" max="6405" width="9.125" style="40" customWidth="1"/>
    <col min="6406" max="6406" width="8.25" style="40" customWidth="1"/>
    <col min="6407" max="6407" width="12" style="40" customWidth="1"/>
    <col min="6408" max="6656" width="10.125" style="40" customWidth="1"/>
    <col min="6657" max="6657" width="4.125" style="40" customWidth="1"/>
    <col min="6658" max="6658" width="22.125" style="40" customWidth="1"/>
    <col min="6659" max="6659" width="10.125" style="40" customWidth="1"/>
    <col min="6660" max="6660" width="11.875" style="40" customWidth="1"/>
    <col min="6661" max="6661" width="9.125" style="40" customWidth="1"/>
    <col min="6662" max="6662" width="8.25" style="40" customWidth="1"/>
    <col min="6663" max="6663" width="12" style="40" customWidth="1"/>
    <col min="6664" max="6912" width="10.125" style="40" customWidth="1"/>
    <col min="6913" max="6913" width="4.125" style="40" customWidth="1"/>
    <col min="6914" max="6914" width="22.125" style="40" customWidth="1"/>
    <col min="6915" max="6915" width="10.125" style="40" customWidth="1"/>
    <col min="6916" max="6916" width="11.875" style="40" customWidth="1"/>
    <col min="6917" max="6917" width="9.125" style="40" customWidth="1"/>
    <col min="6918" max="6918" width="8.25" style="40" customWidth="1"/>
    <col min="6919" max="6919" width="12" style="40" customWidth="1"/>
    <col min="6920" max="7168" width="10.125" style="40" customWidth="1"/>
    <col min="7169" max="7169" width="4.125" style="40" customWidth="1"/>
    <col min="7170" max="7170" width="22.125" style="40" customWidth="1"/>
    <col min="7171" max="7171" width="10.125" style="40" customWidth="1"/>
    <col min="7172" max="7172" width="11.875" style="40" customWidth="1"/>
    <col min="7173" max="7173" width="9.125" style="40" customWidth="1"/>
    <col min="7174" max="7174" width="8.25" style="40" customWidth="1"/>
    <col min="7175" max="7175" width="12" style="40" customWidth="1"/>
    <col min="7176" max="7424" width="10.125" style="40" customWidth="1"/>
    <col min="7425" max="7425" width="4.125" style="40" customWidth="1"/>
    <col min="7426" max="7426" width="22.125" style="40" customWidth="1"/>
    <col min="7427" max="7427" width="10.125" style="40" customWidth="1"/>
    <col min="7428" max="7428" width="11.875" style="40" customWidth="1"/>
    <col min="7429" max="7429" width="9.125" style="40" customWidth="1"/>
    <col min="7430" max="7430" width="8.25" style="40" customWidth="1"/>
    <col min="7431" max="7431" width="12" style="40" customWidth="1"/>
    <col min="7432" max="7680" width="10.125" style="40" customWidth="1"/>
    <col min="7681" max="7681" width="4.125" style="40" customWidth="1"/>
    <col min="7682" max="7682" width="22.125" style="40" customWidth="1"/>
    <col min="7683" max="7683" width="10.125" style="40" customWidth="1"/>
    <col min="7684" max="7684" width="11.875" style="40" customWidth="1"/>
    <col min="7685" max="7685" width="9.125" style="40" customWidth="1"/>
    <col min="7686" max="7686" width="8.25" style="40" customWidth="1"/>
    <col min="7687" max="7687" width="12" style="40" customWidth="1"/>
    <col min="7688" max="7936" width="10.125" style="40" customWidth="1"/>
    <col min="7937" max="7937" width="4.125" style="40" customWidth="1"/>
    <col min="7938" max="7938" width="22.125" style="40" customWidth="1"/>
    <col min="7939" max="7939" width="10.125" style="40" customWidth="1"/>
    <col min="7940" max="7940" width="11.875" style="40" customWidth="1"/>
    <col min="7941" max="7941" width="9.125" style="40" customWidth="1"/>
    <col min="7942" max="7942" width="8.25" style="40" customWidth="1"/>
    <col min="7943" max="7943" width="12" style="40" customWidth="1"/>
    <col min="7944" max="8192" width="10.125" style="40" customWidth="1"/>
    <col min="8193" max="8193" width="4.125" style="40" customWidth="1"/>
    <col min="8194" max="8194" width="22.125" style="40" customWidth="1"/>
    <col min="8195" max="8195" width="10.125" style="40" customWidth="1"/>
    <col min="8196" max="8196" width="11.875" style="40" customWidth="1"/>
    <col min="8197" max="8197" width="9.125" style="40" customWidth="1"/>
    <col min="8198" max="8198" width="8.25" style="40" customWidth="1"/>
    <col min="8199" max="8199" width="12" style="40" customWidth="1"/>
    <col min="8200" max="8448" width="10.125" style="40" customWidth="1"/>
    <col min="8449" max="8449" width="4.125" style="40" customWidth="1"/>
    <col min="8450" max="8450" width="22.125" style="40" customWidth="1"/>
    <col min="8451" max="8451" width="10.125" style="40" customWidth="1"/>
    <col min="8452" max="8452" width="11.875" style="40" customWidth="1"/>
    <col min="8453" max="8453" width="9.125" style="40" customWidth="1"/>
    <col min="8454" max="8454" width="8.25" style="40" customWidth="1"/>
    <col min="8455" max="8455" width="12" style="40" customWidth="1"/>
    <col min="8456" max="8704" width="10.125" style="40" customWidth="1"/>
    <col min="8705" max="8705" width="4.125" style="40" customWidth="1"/>
    <col min="8706" max="8706" width="22.125" style="40" customWidth="1"/>
    <col min="8707" max="8707" width="10.125" style="40" customWidth="1"/>
    <col min="8708" max="8708" width="11.875" style="40" customWidth="1"/>
    <col min="8709" max="8709" width="9.125" style="40" customWidth="1"/>
    <col min="8710" max="8710" width="8.25" style="40" customWidth="1"/>
    <col min="8711" max="8711" width="12" style="40" customWidth="1"/>
    <col min="8712" max="8960" width="10.125" style="40" customWidth="1"/>
    <col min="8961" max="8961" width="4.125" style="40" customWidth="1"/>
    <col min="8962" max="8962" width="22.125" style="40" customWidth="1"/>
    <col min="8963" max="8963" width="10.125" style="40" customWidth="1"/>
    <col min="8964" max="8964" width="11.875" style="40" customWidth="1"/>
    <col min="8965" max="8965" width="9.125" style="40" customWidth="1"/>
    <col min="8966" max="8966" width="8.25" style="40" customWidth="1"/>
    <col min="8967" max="8967" width="12" style="40" customWidth="1"/>
    <col min="8968" max="9216" width="10.125" style="40" customWidth="1"/>
    <col min="9217" max="9217" width="4.125" style="40" customWidth="1"/>
    <col min="9218" max="9218" width="22.125" style="40" customWidth="1"/>
    <col min="9219" max="9219" width="10.125" style="40" customWidth="1"/>
    <col min="9220" max="9220" width="11.875" style="40" customWidth="1"/>
    <col min="9221" max="9221" width="9.125" style="40" customWidth="1"/>
    <col min="9222" max="9222" width="8.25" style="40" customWidth="1"/>
    <col min="9223" max="9223" width="12" style="40" customWidth="1"/>
    <col min="9224" max="9472" width="10.125" style="40" customWidth="1"/>
    <col min="9473" max="9473" width="4.125" style="40" customWidth="1"/>
    <col min="9474" max="9474" width="22.125" style="40" customWidth="1"/>
    <col min="9475" max="9475" width="10.125" style="40" customWidth="1"/>
    <col min="9476" max="9476" width="11.875" style="40" customWidth="1"/>
    <col min="9477" max="9477" width="9.125" style="40" customWidth="1"/>
    <col min="9478" max="9478" width="8.25" style="40" customWidth="1"/>
    <col min="9479" max="9479" width="12" style="40" customWidth="1"/>
    <col min="9480" max="9728" width="10.125" style="40" customWidth="1"/>
    <col min="9729" max="9729" width="4.125" style="40" customWidth="1"/>
    <col min="9730" max="9730" width="22.125" style="40" customWidth="1"/>
    <col min="9731" max="9731" width="10.125" style="40" customWidth="1"/>
    <col min="9732" max="9732" width="11.875" style="40" customWidth="1"/>
    <col min="9733" max="9733" width="9.125" style="40" customWidth="1"/>
    <col min="9734" max="9734" width="8.25" style="40" customWidth="1"/>
    <col min="9735" max="9735" width="12" style="40" customWidth="1"/>
    <col min="9736" max="9984" width="10.125" style="40" customWidth="1"/>
    <col min="9985" max="9985" width="4.125" style="40" customWidth="1"/>
    <col min="9986" max="9986" width="22.125" style="40" customWidth="1"/>
    <col min="9987" max="9987" width="10.125" style="40" customWidth="1"/>
    <col min="9988" max="9988" width="11.875" style="40" customWidth="1"/>
    <col min="9989" max="9989" width="9.125" style="40" customWidth="1"/>
    <col min="9990" max="9990" width="8.25" style="40" customWidth="1"/>
    <col min="9991" max="9991" width="12" style="40" customWidth="1"/>
    <col min="9992" max="10240" width="10.125" style="40" customWidth="1"/>
    <col min="10241" max="10241" width="4.125" style="40" customWidth="1"/>
    <col min="10242" max="10242" width="22.125" style="40" customWidth="1"/>
    <col min="10243" max="10243" width="10.125" style="40" customWidth="1"/>
    <col min="10244" max="10244" width="11.875" style="40" customWidth="1"/>
    <col min="10245" max="10245" width="9.125" style="40" customWidth="1"/>
    <col min="10246" max="10246" width="8.25" style="40" customWidth="1"/>
    <col min="10247" max="10247" width="12" style="40" customWidth="1"/>
    <col min="10248" max="10496" width="10.125" style="40" customWidth="1"/>
    <col min="10497" max="10497" width="4.125" style="40" customWidth="1"/>
    <col min="10498" max="10498" width="22.125" style="40" customWidth="1"/>
    <col min="10499" max="10499" width="10.125" style="40" customWidth="1"/>
    <col min="10500" max="10500" width="11.875" style="40" customWidth="1"/>
    <col min="10501" max="10501" width="9.125" style="40" customWidth="1"/>
    <col min="10502" max="10502" width="8.25" style="40" customWidth="1"/>
    <col min="10503" max="10503" width="12" style="40" customWidth="1"/>
    <col min="10504" max="10752" width="10.125" style="40" customWidth="1"/>
    <col min="10753" max="10753" width="4.125" style="40" customWidth="1"/>
    <col min="10754" max="10754" width="22.125" style="40" customWidth="1"/>
    <col min="10755" max="10755" width="10.125" style="40" customWidth="1"/>
    <col min="10756" max="10756" width="11.875" style="40" customWidth="1"/>
    <col min="10757" max="10757" width="9.125" style="40" customWidth="1"/>
    <col min="10758" max="10758" width="8.25" style="40" customWidth="1"/>
    <col min="10759" max="10759" width="12" style="40" customWidth="1"/>
    <col min="10760" max="11008" width="10.125" style="40" customWidth="1"/>
    <col min="11009" max="11009" width="4.125" style="40" customWidth="1"/>
    <col min="11010" max="11010" width="22.125" style="40" customWidth="1"/>
    <col min="11011" max="11011" width="10.125" style="40" customWidth="1"/>
    <col min="11012" max="11012" width="11.875" style="40" customWidth="1"/>
    <col min="11013" max="11013" width="9.125" style="40" customWidth="1"/>
    <col min="11014" max="11014" width="8.25" style="40" customWidth="1"/>
    <col min="11015" max="11015" width="12" style="40" customWidth="1"/>
    <col min="11016" max="11264" width="10.125" style="40" customWidth="1"/>
    <col min="11265" max="11265" width="4.125" style="40" customWidth="1"/>
    <col min="11266" max="11266" width="22.125" style="40" customWidth="1"/>
    <col min="11267" max="11267" width="10.125" style="40" customWidth="1"/>
    <col min="11268" max="11268" width="11.875" style="40" customWidth="1"/>
    <col min="11269" max="11269" width="9.125" style="40" customWidth="1"/>
    <col min="11270" max="11270" width="8.25" style="40" customWidth="1"/>
    <col min="11271" max="11271" width="12" style="40" customWidth="1"/>
    <col min="11272" max="11520" width="10.125" style="40" customWidth="1"/>
    <col min="11521" max="11521" width="4.125" style="40" customWidth="1"/>
    <col min="11522" max="11522" width="22.125" style="40" customWidth="1"/>
    <col min="11523" max="11523" width="10.125" style="40" customWidth="1"/>
    <col min="11524" max="11524" width="11.875" style="40" customWidth="1"/>
    <col min="11525" max="11525" width="9.125" style="40" customWidth="1"/>
    <col min="11526" max="11526" width="8.25" style="40" customWidth="1"/>
    <col min="11527" max="11527" width="12" style="40" customWidth="1"/>
    <col min="11528" max="11776" width="10.125" style="40" customWidth="1"/>
    <col min="11777" max="11777" width="4.125" style="40" customWidth="1"/>
    <col min="11778" max="11778" width="22.125" style="40" customWidth="1"/>
    <col min="11779" max="11779" width="10.125" style="40" customWidth="1"/>
    <col min="11780" max="11780" width="11.875" style="40" customWidth="1"/>
    <col min="11781" max="11781" width="9.125" style="40" customWidth="1"/>
    <col min="11782" max="11782" width="8.25" style="40" customWidth="1"/>
    <col min="11783" max="11783" width="12" style="40" customWidth="1"/>
    <col min="11784" max="12032" width="10.125" style="40" customWidth="1"/>
    <col min="12033" max="12033" width="4.125" style="40" customWidth="1"/>
    <col min="12034" max="12034" width="22.125" style="40" customWidth="1"/>
    <col min="12035" max="12035" width="10.125" style="40" customWidth="1"/>
    <col min="12036" max="12036" width="11.875" style="40" customWidth="1"/>
    <col min="12037" max="12037" width="9.125" style="40" customWidth="1"/>
    <col min="12038" max="12038" width="8.25" style="40" customWidth="1"/>
    <col min="12039" max="12039" width="12" style="40" customWidth="1"/>
    <col min="12040" max="12288" width="10.125" style="40" customWidth="1"/>
    <col min="12289" max="12289" width="4.125" style="40" customWidth="1"/>
    <col min="12290" max="12290" width="22.125" style="40" customWidth="1"/>
    <col min="12291" max="12291" width="10.125" style="40" customWidth="1"/>
    <col min="12292" max="12292" width="11.875" style="40" customWidth="1"/>
    <col min="12293" max="12293" width="9.125" style="40" customWidth="1"/>
    <col min="12294" max="12294" width="8.25" style="40" customWidth="1"/>
    <col min="12295" max="12295" width="12" style="40" customWidth="1"/>
    <col min="12296" max="12544" width="10.125" style="40" customWidth="1"/>
    <col min="12545" max="12545" width="4.125" style="40" customWidth="1"/>
    <col min="12546" max="12546" width="22.125" style="40" customWidth="1"/>
    <col min="12547" max="12547" width="10.125" style="40" customWidth="1"/>
    <col min="12548" max="12548" width="11.875" style="40" customWidth="1"/>
    <col min="12549" max="12549" width="9.125" style="40" customWidth="1"/>
    <col min="12550" max="12550" width="8.25" style="40" customWidth="1"/>
    <col min="12551" max="12551" width="12" style="40" customWidth="1"/>
    <col min="12552" max="12800" width="10.125" style="40" customWidth="1"/>
    <col min="12801" max="12801" width="4.125" style="40" customWidth="1"/>
    <col min="12802" max="12802" width="22.125" style="40" customWidth="1"/>
    <col min="12803" max="12803" width="10.125" style="40" customWidth="1"/>
    <col min="12804" max="12804" width="11.875" style="40" customWidth="1"/>
    <col min="12805" max="12805" width="9.125" style="40" customWidth="1"/>
    <col min="12806" max="12806" width="8.25" style="40" customWidth="1"/>
    <col min="12807" max="12807" width="12" style="40" customWidth="1"/>
    <col min="12808" max="13056" width="10.125" style="40" customWidth="1"/>
    <col min="13057" max="13057" width="4.125" style="40" customWidth="1"/>
    <col min="13058" max="13058" width="22.125" style="40" customWidth="1"/>
    <col min="13059" max="13059" width="10.125" style="40" customWidth="1"/>
    <col min="13060" max="13060" width="11.875" style="40" customWidth="1"/>
    <col min="13061" max="13061" width="9.125" style="40" customWidth="1"/>
    <col min="13062" max="13062" width="8.25" style="40" customWidth="1"/>
    <col min="13063" max="13063" width="12" style="40" customWidth="1"/>
    <col min="13064" max="13312" width="10.125" style="40" customWidth="1"/>
    <col min="13313" max="13313" width="4.125" style="40" customWidth="1"/>
    <col min="13314" max="13314" width="22.125" style="40" customWidth="1"/>
    <col min="13315" max="13315" width="10.125" style="40" customWidth="1"/>
    <col min="13316" max="13316" width="11.875" style="40" customWidth="1"/>
    <col min="13317" max="13317" width="9.125" style="40" customWidth="1"/>
    <col min="13318" max="13318" width="8.25" style="40" customWidth="1"/>
    <col min="13319" max="13319" width="12" style="40" customWidth="1"/>
    <col min="13320" max="13568" width="10.125" style="40" customWidth="1"/>
    <col min="13569" max="13569" width="4.125" style="40" customWidth="1"/>
    <col min="13570" max="13570" width="22.125" style="40" customWidth="1"/>
    <col min="13571" max="13571" width="10.125" style="40" customWidth="1"/>
    <col min="13572" max="13572" width="11.875" style="40" customWidth="1"/>
    <col min="13573" max="13573" width="9.125" style="40" customWidth="1"/>
    <col min="13574" max="13574" width="8.25" style="40" customWidth="1"/>
    <col min="13575" max="13575" width="12" style="40" customWidth="1"/>
    <col min="13576" max="13824" width="10.125" style="40" customWidth="1"/>
    <col min="13825" max="13825" width="4.125" style="40" customWidth="1"/>
    <col min="13826" max="13826" width="22.125" style="40" customWidth="1"/>
    <col min="13827" max="13827" width="10.125" style="40" customWidth="1"/>
    <col min="13828" max="13828" width="11.875" style="40" customWidth="1"/>
    <col min="13829" max="13829" width="9.125" style="40" customWidth="1"/>
    <col min="13830" max="13830" width="8.25" style="40" customWidth="1"/>
    <col min="13831" max="13831" width="12" style="40" customWidth="1"/>
    <col min="13832" max="14080" width="10.125" style="40" customWidth="1"/>
    <col min="14081" max="14081" width="4.125" style="40" customWidth="1"/>
    <col min="14082" max="14082" width="22.125" style="40" customWidth="1"/>
    <col min="14083" max="14083" width="10.125" style="40" customWidth="1"/>
    <col min="14084" max="14084" width="11.875" style="40" customWidth="1"/>
    <col min="14085" max="14085" width="9.125" style="40" customWidth="1"/>
    <col min="14086" max="14086" width="8.25" style="40" customWidth="1"/>
    <col min="14087" max="14087" width="12" style="40" customWidth="1"/>
    <col min="14088" max="14336" width="10.125" style="40" customWidth="1"/>
    <col min="14337" max="14337" width="4.125" style="40" customWidth="1"/>
    <col min="14338" max="14338" width="22.125" style="40" customWidth="1"/>
    <col min="14339" max="14339" width="10.125" style="40" customWidth="1"/>
    <col min="14340" max="14340" width="11.875" style="40" customWidth="1"/>
    <col min="14341" max="14341" width="9.125" style="40" customWidth="1"/>
    <col min="14342" max="14342" width="8.25" style="40" customWidth="1"/>
    <col min="14343" max="14343" width="12" style="40" customWidth="1"/>
    <col min="14344" max="14592" width="10.125" style="40" customWidth="1"/>
    <col min="14593" max="14593" width="4.125" style="40" customWidth="1"/>
    <col min="14594" max="14594" width="22.125" style="40" customWidth="1"/>
    <col min="14595" max="14595" width="10.125" style="40" customWidth="1"/>
    <col min="14596" max="14596" width="11.875" style="40" customWidth="1"/>
    <col min="14597" max="14597" width="9.125" style="40" customWidth="1"/>
    <col min="14598" max="14598" width="8.25" style="40" customWidth="1"/>
    <col min="14599" max="14599" width="12" style="40" customWidth="1"/>
    <col min="14600" max="14848" width="10.125" style="40" customWidth="1"/>
    <col min="14849" max="14849" width="4.125" style="40" customWidth="1"/>
    <col min="14850" max="14850" width="22.125" style="40" customWidth="1"/>
    <col min="14851" max="14851" width="10.125" style="40" customWidth="1"/>
    <col min="14852" max="14852" width="11.875" style="40" customWidth="1"/>
    <col min="14853" max="14853" width="9.125" style="40" customWidth="1"/>
    <col min="14854" max="14854" width="8.25" style="40" customWidth="1"/>
    <col min="14855" max="14855" width="12" style="40" customWidth="1"/>
    <col min="14856" max="15104" width="10.125" style="40" customWidth="1"/>
    <col min="15105" max="15105" width="4.125" style="40" customWidth="1"/>
    <col min="15106" max="15106" width="22.125" style="40" customWidth="1"/>
    <col min="15107" max="15107" width="10.125" style="40" customWidth="1"/>
    <col min="15108" max="15108" width="11.875" style="40" customWidth="1"/>
    <col min="15109" max="15109" width="9.125" style="40" customWidth="1"/>
    <col min="15110" max="15110" width="8.25" style="40" customWidth="1"/>
    <col min="15111" max="15111" width="12" style="40" customWidth="1"/>
    <col min="15112" max="15360" width="10.125" style="40" customWidth="1"/>
    <col min="15361" max="15361" width="4.125" style="40" customWidth="1"/>
    <col min="15362" max="15362" width="22.125" style="40" customWidth="1"/>
    <col min="15363" max="15363" width="10.125" style="40" customWidth="1"/>
    <col min="15364" max="15364" width="11.875" style="40" customWidth="1"/>
    <col min="15365" max="15365" width="9.125" style="40" customWidth="1"/>
    <col min="15366" max="15366" width="8.25" style="40" customWidth="1"/>
    <col min="15367" max="15367" width="12" style="40" customWidth="1"/>
    <col min="15368" max="15616" width="10.125" style="40" customWidth="1"/>
    <col min="15617" max="15617" width="4.125" style="40" customWidth="1"/>
    <col min="15618" max="15618" width="22.125" style="40" customWidth="1"/>
    <col min="15619" max="15619" width="10.125" style="40" customWidth="1"/>
    <col min="15620" max="15620" width="11.875" style="40" customWidth="1"/>
    <col min="15621" max="15621" width="9.125" style="40" customWidth="1"/>
    <col min="15622" max="15622" width="8.25" style="40" customWidth="1"/>
    <col min="15623" max="15623" width="12" style="40" customWidth="1"/>
    <col min="15624" max="15872" width="10.125" style="40" customWidth="1"/>
    <col min="15873" max="15873" width="4.125" style="40" customWidth="1"/>
    <col min="15874" max="15874" width="22.125" style="40" customWidth="1"/>
    <col min="15875" max="15875" width="10.125" style="40" customWidth="1"/>
    <col min="15876" max="15876" width="11.875" style="40" customWidth="1"/>
    <col min="15877" max="15877" width="9.125" style="40" customWidth="1"/>
    <col min="15878" max="15878" width="8.25" style="40" customWidth="1"/>
    <col min="15879" max="15879" width="12" style="40" customWidth="1"/>
    <col min="15880" max="16128" width="10.125" style="40" customWidth="1"/>
    <col min="16129" max="16129" width="4.125" style="40" customWidth="1"/>
    <col min="16130" max="16130" width="22.125" style="40" customWidth="1"/>
    <col min="16131" max="16131" width="10.125" style="40" customWidth="1"/>
    <col min="16132" max="16132" width="11.875" style="40" customWidth="1"/>
    <col min="16133" max="16133" width="9.125" style="40" customWidth="1"/>
    <col min="16134" max="16134" width="8.25" style="40" customWidth="1"/>
    <col min="16135" max="16135" width="12" style="40" customWidth="1"/>
    <col min="16136" max="16384" width="10.125" style="40" customWidth="1"/>
  </cols>
  <sheetData>
    <row r="1" spans="1:7">
      <c r="A1" s="64" t="s">
        <v>108</v>
      </c>
      <c r="B1" s="64"/>
      <c r="C1" s="64"/>
      <c r="D1" s="64"/>
      <c r="E1" s="64"/>
      <c r="F1" s="64"/>
      <c r="G1" s="64"/>
    </row>
    <row r="2" spans="1:7">
      <c r="A2" s="64"/>
      <c r="B2" s="64"/>
      <c r="C2" s="64"/>
      <c r="D2" s="64"/>
      <c r="E2" s="64"/>
      <c r="F2" s="64"/>
      <c r="G2" s="64"/>
    </row>
    <row r="5" spans="1:7" ht="12.75" customHeight="1">
      <c r="A5" s="65" t="s">
        <v>124</v>
      </c>
      <c r="B5" s="65"/>
      <c r="C5" s="65"/>
      <c r="D5" s="65"/>
      <c r="E5" s="65"/>
      <c r="F5" s="65"/>
      <c r="G5" s="65"/>
    </row>
    <row r="6" spans="1:7">
      <c r="A6" s="65" t="s">
        <v>127</v>
      </c>
      <c r="B6" s="65"/>
      <c r="C6" s="65"/>
      <c r="D6" s="65"/>
      <c r="E6" s="65"/>
      <c r="F6" s="65"/>
      <c r="G6" s="65"/>
    </row>
    <row r="8" spans="1:7" ht="51">
      <c r="A8" s="42" t="s">
        <v>109</v>
      </c>
      <c r="B8" s="42" t="s">
        <v>4</v>
      </c>
      <c r="C8" s="42" t="s">
        <v>110</v>
      </c>
      <c r="D8" s="42" t="s">
        <v>125</v>
      </c>
      <c r="E8" s="42" t="s">
        <v>111</v>
      </c>
      <c r="F8" s="42" t="s">
        <v>112</v>
      </c>
      <c r="G8" s="42" t="s">
        <v>113</v>
      </c>
    </row>
    <row r="9" spans="1:7" ht="14.25">
      <c r="A9" s="43" t="s">
        <v>114</v>
      </c>
      <c r="B9" s="44" t="s">
        <v>115</v>
      </c>
      <c r="C9" s="55"/>
      <c r="D9" s="55"/>
      <c r="E9" s="55"/>
      <c r="F9" s="55"/>
      <c r="G9" s="55"/>
    </row>
    <row r="10" spans="1:7" ht="14.25">
      <c r="A10" s="45"/>
      <c r="B10" s="44" t="s">
        <v>116</v>
      </c>
      <c r="C10" s="55"/>
      <c r="D10" s="55"/>
      <c r="E10" s="55"/>
      <c r="F10" s="55"/>
      <c r="G10" s="55"/>
    </row>
    <row r="11" spans="1:7">
      <c r="A11" s="45">
        <v>1</v>
      </c>
      <c r="B11" s="46" t="s">
        <v>117</v>
      </c>
      <c r="C11" s="45" t="s">
        <v>126</v>
      </c>
      <c r="D11" s="47">
        <v>187678.9</v>
      </c>
      <c r="E11" s="45">
        <v>25</v>
      </c>
      <c r="F11" s="45">
        <v>4</v>
      </c>
      <c r="G11" s="50">
        <f>D11*F11/100</f>
        <v>7507.1559999999999</v>
      </c>
    </row>
    <row r="12" spans="1:7">
      <c r="A12" s="45">
        <v>2</v>
      </c>
      <c r="B12" s="46" t="s">
        <v>118</v>
      </c>
      <c r="C12" s="45" t="s">
        <v>126</v>
      </c>
      <c r="D12" s="47">
        <v>403891.26</v>
      </c>
      <c r="E12" s="45">
        <v>15</v>
      </c>
      <c r="F12" s="45">
        <v>6.67</v>
      </c>
      <c r="G12" s="50">
        <f t="shared" ref="G12:G13" si="0">D12*F12/100</f>
        <v>26939.547042000002</v>
      </c>
    </row>
    <row r="13" spans="1:7">
      <c r="A13" s="45">
        <v>3</v>
      </c>
      <c r="B13" s="46" t="s">
        <v>119</v>
      </c>
      <c r="C13" s="45" t="s">
        <v>126</v>
      </c>
      <c r="D13" s="47">
        <v>25859.29</v>
      </c>
      <c r="E13" s="45">
        <v>25</v>
      </c>
      <c r="F13" s="45">
        <v>4</v>
      </c>
      <c r="G13" s="50">
        <f t="shared" si="0"/>
        <v>1034.3715999999999</v>
      </c>
    </row>
    <row r="14" spans="1:7" ht="14.25">
      <c r="A14" s="55"/>
      <c r="B14" s="55"/>
      <c r="C14" s="55"/>
      <c r="D14" s="55"/>
      <c r="E14" s="55"/>
      <c r="F14" s="55"/>
      <c r="G14" s="55"/>
    </row>
    <row r="15" spans="1:7">
      <c r="A15" s="45"/>
      <c r="B15" s="44" t="s">
        <v>120</v>
      </c>
      <c r="C15" s="44"/>
      <c r="D15" s="48">
        <f>SUM(D11:D13)</f>
        <v>617429.45000000007</v>
      </c>
      <c r="E15" s="43"/>
      <c r="F15" s="43"/>
      <c r="G15" s="48">
        <f>SUM(G11:G13)</f>
        <v>35481.074642</v>
      </c>
    </row>
    <row r="22" spans="2:5">
      <c r="B22" s="49" t="s">
        <v>40</v>
      </c>
      <c r="E22" s="49" t="s">
        <v>121</v>
      </c>
    </row>
    <row r="23" spans="2:5">
      <c r="B23" s="66" t="s">
        <v>135</v>
      </c>
      <c r="E23" s="49"/>
    </row>
  </sheetData>
  <mergeCells count="6">
    <mergeCell ref="A14:G14"/>
    <mergeCell ref="A1:G2"/>
    <mergeCell ref="A5:G5"/>
    <mergeCell ref="A6:G6"/>
    <mergeCell ref="C9:G9"/>
    <mergeCell ref="C10:G10"/>
  </mergeCells>
  <pageMargins left="0.73000000000000009" right="0.39370078740157505" top="0.78740157480315009" bottom="0.78740157480314898" header="0.48000000000000004" footer="0.511811023622047"/>
  <pageSetup fitToWidth="0" fitToHeight="0" orientation="portrait" useFirstPageNumber="1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354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ДА_с_финансир__към_31_12_2017</vt:lpstr>
      <vt:lpstr>ДА за комб.пр-во 2017г._цени</vt:lpstr>
      <vt:lpstr>2017г__Р-ди_за_ам_</vt:lpstr>
      <vt:lpstr>Р-ди_за_аморт_за_нови_ДА_18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</dc:creator>
  <cp:lastModifiedBy>HP</cp:lastModifiedBy>
  <cp:revision>40</cp:revision>
  <cp:lastPrinted>2018-03-19T07:13:32Z</cp:lastPrinted>
  <dcterms:created xsi:type="dcterms:W3CDTF">2009-04-16T11:32:48Z</dcterms:created>
  <dcterms:modified xsi:type="dcterms:W3CDTF">2018-03-29T14:36:20Z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